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030" tabRatio="923" activeTab="0"/>
  </bookViews>
  <sheets>
    <sheet name="Intro" sheetId="1" r:id="rId1"/>
    <sheet name="Changes to data" sheetId="2" r:id="rId2"/>
    <sheet name="WHO DDD Values" sheetId="3" r:id="rId3"/>
    <sheet name="Table 1- Scotland Summary Data " sheetId="4" r:id="rId4"/>
    <sheet name="NRS Pop. Pivot Table" sheetId="5" state="hidden" r:id="rId5"/>
    <sheet name="NRS populations" sheetId="6" state="hidden" r:id="rId6"/>
    <sheet name="Table 2 - NHS Board Data" sheetId="7" r:id="rId7"/>
    <sheet name="Table 2 DATA" sheetId="8" state="hidden" r:id="rId8"/>
    <sheet name="Table 3 - Methadone dispensing" sheetId="9" r:id="rId9"/>
    <sheet name="Table 3 DATA" sheetId="10" state="hidden" r:id="rId10"/>
    <sheet name="Table 4 - CHI Capture" sheetId="11" r:id="rId11"/>
  </sheets>
  <externalReferences>
    <externalReference r:id="rId17"/>
  </externalReferences>
  <definedNames>
    <definedName name="_xlnm._FilterDatabase" localSheetId="7" hidden="1">'Table 2 DATA'!$B$2:$G$649</definedName>
    <definedName name="_xlfn.COUNTIFS" hidden="1">#NAME?</definedName>
    <definedName name="Databa">#REF!</definedName>
    <definedName name="_xlnm.Print_Area" localSheetId="1">'Changes to data'!$B$2:$J$8</definedName>
    <definedName name="_xlnm.Print_Area" localSheetId="0">'Intro'!$B$2:$J$32</definedName>
    <definedName name="_xlnm.Print_Area" localSheetId="3">'Table 1- Scotland Summary Data '!$B$2:$L$71</definedName>
    <definedName name="_xlnm.Print_Area" localSheetId="6">'Table 2 - NHS Board Data'!$B$2:$L$122</definedName>
    <definedName name="_xlnm.Print_Area" localSheetId="8">'Table 3 - Methadone dispensing'!$B$2:$H$45</definedName>
    <definedName name="_xlnm.Print_Area" localSheetId="2">'WHO DDD Values'!$B$2:$F$17</definedName>
  </definedNames>
  <calcPr fullCalcOnLoad="1"/>
  <pivotCaches>
    <pivotCache cacheId="23" r:id="rId12"/>
    <pivotCache cacheId="24" r:id="rId13"/>
    <pivotCache cacheId="25" r:id="rId14"/>
  </pivotCaches>
</workbook>
</file>

<file path=xl/sharedStrings.xml><?xml version="1.0" encoding="utf-8"?>
<sst xmlns="http://schemas.openxmlformats.org/spreadsheetml/2006/main" count="2006" uniqueCount="180">
  <si>
    <t>All Prescriptions</t>
  </si>
  <si>
    <t>Scotland Summary Data</t>
  </si>
  <si>
    <t>All</t>
  </si>
  <si>
    <t>2010/11</t>
  </si>
  <si>
    <t>2011/12</t>
  </si>
  <si>
    <t>Number of Dispensed Items</t>
  </si>
  <si>
    <t>Gross Ingredient Cost (£)</t>
  </si>
  <si>
    <t>Defined Daily Doses</t>
  </si>
  <si>
    <t>Source: Prescribing Information System</t>
  </si>
  <si>
    <t>World Health Organisation (WHO) Defined Daily Dose Values</t>
  </si>
  <si>
    <t>Approved Drug Name</t>
  </si>
  <si>
    <t>WHO DDD Value</t>
  </si>
  <si>
    <t>Administration Route</t>
  </si>
  <si>
    <t>Source: The WHO Collaborating Centre for Drug Statistics Methodology, ATC/DDD System</t>
  </si>
  <si>
    <t>Borders</t>
  </si>
  <si>
    <t>Fife</t>
  </si>
  <si>
    <t>Forth Valley</t>
  </si>
  <si>
    <t>Grampian</t>
  </si>
  <si>
    <t>Highland</t>
  </si>
  <si>
    <t>Lanarkshire</t>
  </si>
  <si>
    <t>Lothian</t>
  </si>
  <si>
    <t>Orkney</t>
  </si>
  <si>
    <t>Shetland</t>
  </si>
  <si>
    <t>Tayside</t>
  </si>
  <si>
    <t>Western Isles</t>
  </si>
  <si>
    <t>Ayrshire &amp; Arran</t>
  </si>
  <si>
    <t>Dumfries &amp; Galloway</t>
  </si>
  <si>
    <t>Greater Glasgow &amp; Clyde</t>
  </si>
  <si>
    <t>BNF Subsection 4.10.03 - Opioid Dependence</t>
  </si>
  <si>
    <t>Buprenorphine</t>
  </si>
  <si>
    <t>2012/13</t>
  </si>
  <si>
    <t>Title:</t>
  </si>
  <si>
    <t>Period:</t>
  </si>
  <si>
    <t>Range:</t>
  </si>
  <si>
    <t>Data:</t>
  </si>
  <si>
    <t>Last Updated:</t>
  </si>
  <si>
    <t>Tabs:</t>
  </si>
  <si>
    <t>Number</t>
  </si>
  <si>
    <t>Name</t>
  </si>
  <si>
    <t>Description</t>
  </si>
  <si>
    <t>WHO DDD Values</t>
  </si>
  <si>
    <t>Notes:</t>
  </si>
  <si>
    <t>Lofexidine Hydrochloride</t>
  </si>
  <si>
    <t>Naltrexone Hydrochloride</t>
  </si>
  <si>
    <t>Buprenorphine and Naloxone</t>
  </si>
  <si>
    <t>Methadone Hydrochloride</t>
  </si>
  <si>
    <t>BNF Subsection 4.10.03 - Prescribing for Opioid Dependence</t>
  </si>
  <si>
    <t>Dispensing of methadone hydrochloride</t>
  </si>
  <si>
    <t>BNF Subsection 4.10.03 - Opioid Dependence (all drugs)</t>
  </si>
  <si>
    <t>BUPRENORPHINE</t>
  </si>
  <si>
    <t>BUPRENORPHINE AND NALOXONE</t>
  </si>
  <si>
    <t>LOFEXIDINE HYDROCHLORIDE</t>
  </si>
  <si>
    <t>METHADONE HYDROCHLORIDE</t>
  </si>
  <si>
    <t>NALTREXONE HYDROCHLORIDE</t>
  </si>
  <si>
    <t>1.4mg</t>
  </si>
  <si>
    <t>Oral</t>
  </si>
  <si>
    <t>25mg</t>
  </si>
  <si>
    <t>Oral &amp; Parenteral</t>
  </si>
  <si>
    <t>50mg</t>
  </si>
  <si>
    <t>8mg</t>
  </si>
  <si>
    <t>Sublingual</t>
  </si>
  <si>
    <t>Data are given for all prescription form types</t>
  </si>
  <si>
    <t>Data excludes prescriptions dispensed in England</t>
  </si>
  <si>
    <t>Data shown is based on prescriptions dispensed by community pharmacists, appliance suppliers and dispensing doctors only</t>
  </si>
  <si>
    <t>Data includes private prescriptions dispensed in the community in Scotland</t>
  </si>
  <si>
    <t>Prescribing for Opioid Dependence in Scotland - BNF Section 04.10.03</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</si>
  <si>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</si>
  <si>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r>
      <t>Defined Daily Doses per 1000 Population per Day</t>
    </r>
    <r>
      <rPr>
        <vertAlign val="superscript"/>
        <sz val="10"/>
        <rFont val="Arial"/>
        <family val="2"/>
      </rPr>
      <t>1</t>
    </r>
  </si>
  <si>
    <r>
      <rPr>
        <vertAlign val="superscript"/>
        <sz val="10"/>
        <rFont val="Arial"/>
        <family val="2"/>
      </rPr>
      <t>1</t>
    </r>
    <r>
      <rPr>
        <sz val="10"/>
        <rFont val="Arial"/>
        <family val="2"/>
      </rPr>
      <t xml:space="preserve"> Quantity dispensed is in milligrams.</t>
    </r>
  </si>
  <si>
    <r>
      <rPr>
        <vertAlign val="superscript"/>
        <sz val="10"/>
        <rFont val="Arial"/>
        <family val="2"/>
      </rPr>
      <t>3</t>
    </r>
    <r>
      <rPr>
        <sz val="10"/>
        <rFont val="Arial"/>
        <family val="2"/>
      </rPr>
      <t xml:space="preserve">  Number of prescriptions</t>
    </r>
  </si>
  <si>
    <r>
      <rPr>
        <vertAlign val="superscript"/>
        <sz val="10"/>
        <rFont val="Arial"/>
        <family val="2"/>
      </rPr>
      <t>4</t>
    </r>
    <r>
      <rPr>
        <sz val="10"/>
        <rFont val="Arial"/>
        <family val="2"/>
      </rPr>
      <t xml:space="preserve">  = (b)/(c)</t>
    </r>
  </si>
  <si>
    <r>
      <rPr>
        <vertAlign val="superscript"/>
        <sz val="10"/>
        <rFont val="Arial"/>
        <family val="2"/>
      </rPr>
      <t xml:space="preserve">5  </t>
    </r>
    <r>
      <rPr>
        <sz val="10"/>
        <rFont val="Arial"/>
        <family val="2"/>
      </rPr>
      <t>= (a)/(c)</t>
    </r>
  </si>
  <si>
    <r>
      <rPr>
        <vertAlign val="superscript"/>
        <sz val="10"/>
        <rFont val="Arial"/>
        <family val="2"/>
      </rPr>
      <t>6</t>
    </r>
    <r>
      <rPr>
        <sz val="10"/>
        <rFont val="Arial"/>
        <family val="2"/>
      </rPr>
      <t xml:space="preserve">  =(a)/(b)</t>
    </r>
  </si>
  <si>
    <r>
      <t>Number of dispensing per item</t>
    </r>
    <r>
      <rPr>
        <vertAlign val="superscript"/>
        <sz val="10"/>
        <rFont val="Arial"/>
        <family val="2"/>
      </rPr>
      <t>4</t>
    </r>
  </si>
  <si>
    <r>
      <t>Quantity per item</t>
    </r>
    <r>
      <rPr>
        <vertAlign val="superscript"/>
        <sz val="10"/>
        <rFont val="Arial"/>
        <family val="2"/>
      </rPr>
      <t>5</t>
    </r>
  </si>
  <si>
    <r>
      <t>Quantity per dispensing</t>
    </r>
    <r>
      <rPr>
        <vertAlign val="superscript"/>
        <sz val="10"/>
        <rFont val="Arial"/>
        <family val="2"/>
      </rPr>
      <t>6</t>
    </r>
  </si>
  <si>
    <t>NHS Board data (by drug type)</t>
  </si>
  <si>
    <t>Number of dispensed Items</t>
  </si>
  <si>
    <t>Scotland</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</si>
  <si>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</si>
  <si>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</si>
  <si>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</si>
  <si>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</si>
  <si>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</si>
  <si>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</si>
  <si>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</si>
  <si>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</si>
  <si>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</si>
  <si>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</si>
  <si>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</si>
  <si>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</si>
  <si>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</si>
  <si>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</si>
  <si>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Paid Financial Year</t>
  </si>
  <si>
    <t>PI Approved Name</t>
  </si>
  <si>
    <t>Disp Health Board Name</t>
  </si>
  <si>
    <t>Grand Total</t>
  </si>
  <si>
    <t>Sum of Number of Dispensed Items</t>
  </si>
  <si>
    <t>Data</t>
  </si>
  <si>
    <t>Total Sum of Number of Dispensed Items</t>
  </si>
  <si>
    <t>Dispensing of Methadone Hydrochloride</t>
  </si>
  <si>
    <t>Dispensed Quantity</t>
  </si>
  <si>
    <t>Number Of Dispensings</t>
  </si>
  <si>
    <t>Disps/Item</t>
  </si>
  <si>
    <t>qty per item</t>
  </si>
  <si>
    <t>Qty per disp</t>
  </si>
  <si>
    <t>Sum of Dispensed Quantity</t>
  </si>
  <si>
    <t>Sum of Number Of Dispensings</t>
  </si>
  <si>
    <t>Table 1 - Scotland Summary Data</t>
  </si>
  <si>
    <t>Table 2 - NHS Board Data</t>
  </si>
  <si>
    <t>Dispensings of Methadone Hydrochloride, by NHS board</t>
  </si>
  <si>
    <t>DDDs AMS</t>
  </si>
  <si>
    <t>Scotland summary data showing number of items dispensed, gross ingredient cost and DDDs by approved name</t>
  </si>
  <si>
    <r>
      <t>Quantity Dispensed</t>
    </r>
    <r>
      <rPr>
        <vertAlign val="superscript"/>
        <sz val="10"/>
        <rFont val="Arial"/>
        <family val="2"/>
      </rPr>
      <t>1</t>
    </r>
    <r>
      <rPr>
        <sz val="10"/>
        <rFont val="Arial"/>
        <family val="2"/>
      </rPr>
      <t xml:space="preserve"> (a)</t>
    </r>
  </si>
  <si>
    <r>
      <t>Number of Dispensings</t>
    </r>
    <r>
      <rPr>
        <vertAlign val="superscript"/>
        <sz val="10"/>
        <rFont val="Arial"/>
        <family val="2"/>
      </rPr>
      <t xml:space="preserve">2 </t>
    </r>
    <r>
      <rPr>
        <sz val="10"/>
        <rFont val="Arial"/>
        <family val="2"/>
      </rPr>
      <t>(b)</t>
    </r>
  </si>
  <si>
    <r>
      <t>Number of Dispensed Items</t>
    </r>
    <r>
      <rPr>
        <vertAlign val="superscript"/>
        <sz val="10"/>
        <rFont val="Arial"/>
        <family val="2"/>
      </rPr>
      <t xml:space="preserve">3 </t>
    </r>
    <r>
      <rPr>
        <sz val="10"/>
        <rFont val="Arial"/>
        <family val="2"/>
      </rPr>
      <t>(c)</t>
    </r>
  </si>
  <si>
    <t>NHS Board data</t>
  </si>
  <si>
    <t>(All)</t>
  </si>
  <si>
    <t>Sum of DDDs AMS</t>
  </si>
  <si>
    <t>Total Sum of DDDs AMS</t>
  </si>
  <si>
    <t>- (zero); 0 (&gt;0.0 &amp; &lt; 0.5)</t>
  </si>
  <si>
    <t>NHS Board data showing number of items dispensed, gross ingredient cost and DDDs by approved name</t>
  </si>
  <si>
    <t>- (zero); 0 (&gt;0.0 &amp; &lt; 0.005)</t>
  </si>
  <si>
    <t>2013/14</t>
  </si>
  <si>
    <t>Dispensed in Scotland - "Foreign" dispensers omitted - Scotland and by NHS Board</t>
  </si>
  <si>
    <t>There has been change to the definition of dispensed items.  See the tab 'Changes to data' for further information</t>
  </si>
  <si>
    <t>DI Paid GIC excl. BB</t>
  </si>
  <si>
    <t>Sum of DI Paid GIC excl. BB</t>
  </si>
  <si>
    <t>Changes to data</t>
  </si>
  <si>
    <t>Detail of recent changes to the dispensed items variable and how these affect the data</t>
  </si>
  <si>
    <t>Data based on dispensed items.</t>
  </si>
  <si>
    <t>Total Sum of DI Paid GIC excl. BB</t>
  </si>
  <si>
    <t>2014/15</t>
  </si>
  <si>
    <r>
      <t>Defined Daily Doses per 1000 Population per Day</t>
    </r>
    <r>
      <rPr>
        <b/>
        <vertAlign val="superscript"/>
        <sz val="10"/>
        <rFont val="Arial"/>
        <family val="2"/>
      </rPr>
      <t>1</t>
    </r>
  </si>
  <si>
    <r>
      <rPr>
        <vertAlign val="superscript"/>
        <sz val="10"/>
        <rFont val="Arial"/>
        <family val="2"/>
      </rPr>
      <t>1</t>
    </r>
    <r>
      <rPr>
        <sz val="10"/>
        <rFont val="Arial"/>
        <family val="2"/>
      </rPr>
      <t xml:space="preserve"> Data per head of population is based on the population aged 15 and over.  All population information has been taken from the revised NRS estimates which take into account the 2011 census, and are based on the 2014 Health Board boundaries for all years.  See NRS for more information: http://www.nrscotland.gov.uk/statistics-and-data/statistics/statistics-by-theme/population/population-estimates/mid-year-population-estimates</t>
    </r>
  </si>
  <si>
    <t>Trend data has been updated to include additional fees, and data by board are based on 2014 boundaries so figures may not be the same as those previously published.  Please see the 'Changes to data' tab for further information.</t>
  </si>
  <si>
    <t xml:space="preserve">Population information is taken from the NRS at www.nrscotland.gov.uk.  Data per head of population is based on the population aged 15 and over.  All population information has been taken from the revised NRS estimates which take into account the 2011 census.
</t>
  </si>
  <si>
    <t>Approved Name</t>
  </si>
  <si>
    <t>Contact:</t>
  </si>
  <si>
    <t xml:space="preserve">craig.collins@nhs.net </t>
  </si>
  <si>
    <t>Craig Collins, Principal Information Analyst: 0141 282 2124</t>
  </si>
  <si>
    <t>(*) Cells with values less than 10 have been suppresed</t>
  </si>
  <si>
    <r>
      <t>CHI Capture Rate</t>
    </r>
    <r>
      <rPr>
        <b/>
        <vertAlign val="superscript"/>
        <sz val="10"/>
        <rFont val="Arial"/>
        <family val="2"/>
      </rPr>
      <t>1</t>
    </r>
    <r>
      <rPr>
        <b/>
        <sz val="10"/>
        <rFont val="Arial"/>
        <family val="2"/>
      </rPr>
      <t xml:space="preserve"> - All Prescription Forms</t>
    </r>
  </si>
  <si>
    <r>
      <t>CHI Capture Rate</t>
    </r>
    <r>
      <rPr>
        <b/>
        <vertAlign val="superscript"/>
        <sz val="10"/>
        <rFont val="Arial"/>
        <family val="2"/>
      </rPr>
      <t>1</t>
    </r>
    <r>
      <rPr>
        <b/>
        <sz val="10"/>
        <rFont val="Arial"/>
        <family val="2"/>
      </rPr>
      <t xml:space="preserve"> - Hospital Based Prescription Forms</t>
    </r>
  </si>
  <si>
    <r>
      <t>CHI Capture Rate</t>
    </r>
    <r>
      <rPr>
        <b/>
        <vertAlign val="superscript"/>
        <sz val="10"/>
        <rFont val="Arial"/>
        <family val="2"/>
      </rPr>
      <t>1</t>
    </r>
    <r>
      <rPr>
        <b/>
        <sz val="10"/>
        <rFont val="Arial"/>
        <family val="2"/>
      </rPr>
      <t xml:space="preserve"> - GP Practice Prescription Forms</t>
    </r>
  </si>
  <si>
    <r>
      <rPr>
        <vertAlign val="superscript"/>
        <sz val="10"/>
        <rFont val="Arial"/>
        <family val="2"/>
      </rPr>
      <t>1</t>
    </r>
    <r>
      <rPr>
        <sz val="10"/>
        <rFont val="Arial"/>
        <family val="2"/>
      </rPr>
      <t xml:space="preserve"> Percentage of items with valid CHI Captured. Valid CHI is where a prescription has been dispensed and the CHI number was picked up by the scanners.</t>
    </r>
  </si>
  <si>
    <t>Scotland summary data showing CHI capture rates by approved name and form type</t>
  </si>
  <si>
    <t>Number of dispensed items, gross ingredient cost, number of defined daily doses (DDDs), CHI capture + Mid-year population estimates (NRS)</t>
  </si>
  <si>
    <t>2015/16</t>
  </si>
  <si>
    <t xml:space="preserve">Caution should be used in comparing health boards. Supervision costs and controlled drug fees are locally negotiated, and so costs and method of payments  vary by Health Board. Therefore comparison of methadone costs across health boards is not appropriate. </t>
  </si>
  <si>
    <r>
      <rPr>
        <vertAlign val="superscript"/>
        <sz val="10"/>
        <rFont val="Arial"/>
        <family val="2"/>
      </rPr>
      <t>2</t>
    </r>
    <r>
      <rPr>
        <sz val="10"/>
        <rFont val="Arial"/>
        <family val="2"/>
      </rPr>
      <t xml:space="preserve">  Number of occasions an item is dispensed. The frequency of dispensing items and supply of items dispensed can vary between health boards. For example a prescription for 7 days dispensed daily will count as 7 dispensings and one dispensed item, whereas a prescription for 28 days dispensed daily will count as 28 dispensings and one dispensed item.</t>
    </r>
  </si>
  <si>
    <r>
      <rPr>
        <b/>
        <sz val="10"/>
        <rFont val="Arial"/>
        <family val="2"/>
      </rPr>
      <t xml:space="preserve">NHS Health Board boundary changes
</t>
    </r>
    <r>
      <rPr>
        <sz val="10"/>
        <rFont val="Arial"/>
        <family val="2"/>
      </rPr>
      <t>On the 1st April 2014 a number of changes were made to NHS Health Board boundaries to ease the integration of NHS and Local Authority services. These revisions resulted in small changes to the resident populations of the majority of Scottish NHS Health Boards.  NHS Greater Glasgow &amp; Clyde and NHS Lanarkshire saw the largest changes to resident populations, with approximately 72,000 residents being reassigned from NHS Greater Glasgow &amp; Clyde to NHS Lanarkshire.  A small number of GP Practices and Community Pharmacies that had previously been affiliated to NHS Greater Glasgow and Clyde were also transferred to sit within the revised NHS Lanarkshire boundary.
The figures for NHS Boards used in this publication are based on the Board boundaries that took effect on 1 April 2014. The effect of these boundary changes should be taken into account when considering time series data or comparing figures from publications released before the new boundaries took effect.</t>
    </r>
    <r>
      <rPr>
        <b/>
        <sz val="10"/>
        <rFont val="Arial"/>
        <family val="2"/>
      </rPr>
      <t xml:space="preserve">
Dispensed items
</t>
    </r>
    <r>
      <rPr>
        <sz val="10"/>
        <rFont val="Arial"/>
        <family val="2"/>
      </rPr>
      <t>Where one of several items on a form is not dispensed, it is marked as ‘not dispensed’ by the dispenser (known as an endorsement type 90).  Historically, these items have been processed as if they were dispensed, resulting in items that appeared to have been dispensed but with zero costs associated.  At Scotland level, across all types of drugs, around 20,000 items per month have an endorsement type 90 attached to them.
Work to improve the accuracy of prescriptions data has included a change to ensure these ‘not dispensed’ items are now excluded from both dispensed item counts and associated costs. This change has been applied to data in the Prescribing Information System (NHSScotland’s national prescribing database) from 1st April 2013 to date.  When the ‘not dispensed’ items are excluded from analysis figures show an approximate reduction of less than 0.4% in the number of dispensed items and an increase in the cost per item compared to when they are included. 
This change has been applied to 2013/14 data onwards only, previous years’ data will not be updated, this should be noted when considering time series data.</t>
    </r>
    <r>
      <rPr>
        <b/>
        <sz val="10"/>
        <rFont val="Arial"/>
        <family val="2"/>
      </rPr>
      <t xml:space="preserve">
Locally Negotiated Methadone Dispensing and Supervision Fees
</t>
    </r>
    <r>
      <rPr>
        <sz val="10"/>
        <rFont val="Arial"/>
        <family val="2"/>
      </rPr>
      <t xml:space="preserve">Data on locally negotiated methadone fees has been included in these data tables and backdated figures have been provided where possible (back to 2010/11). These figures are included in Tab 3 - Methadone Costs &amp; Fees. and so the reported Supervision Fees may be slightly higher than figures published prior to the 2013/14 report.
Since 2015/16 some NHS Boards have moved away from the dispensing and supervision fee model and have adopted a patient fee approach.  These payments are processed as community pharmacy payments and so appear in the CP Payment Amount column of Tab 3. As of 2010/11 smaller payments are also reported which relate to local provision schemes. Payment models vary between boards and this should be considered when comparing Dispensing and Supervision Fees.
</t>
    </r>
  </si>
  <si>
    <t>2016/17</t>
  </si>
  <si>
    <t>2017/18</t>
  </si>
  <si>
    <t>2018/19</t>
  </si>
  <si>
    <t>Sum of AllAges</t>
  </si>
  <si>
    <t>Year</t>
  </si>
  <si>
    <t>HB</t>
  </si>
  <si>
    <t>NHS Ayrshire &amp; Arran</t>
  </si>
  <si>
    <t>NHS Borders</t>
  </si>
  <si>
    <t>NHS Dumfires &amp; Galloway</t>
  </si>
  <si>
    <t>NHS Fife</t>
  </si>
  <si>
    <t>NHS Forth Valley</t>
  </si>
  <si>
    <t>NHS Grampian</t>
  </si>
  <si>
    <t>NHS Greater Glasgow &amp; Clyde</t>
  </si>
  <si>
    <t>NHS Highland</t>
  </si>
  <si>
    <t>NHS Lanarkshire</t>
  </si>
  <si>
    <t>NHS Lothian</t>
  </si>
  <si>
    <t>NHS Orkney</t>
  </si>
  <si>
    <t>NHS Shetland</t>
  </si>
  <si>
    <t>NHS Tayside</t>
  </si>
  <si>
    <t>NHS Western Isles</t>
  </si>
  <si>
    <t>AllAges</t>
  </si>
  <si>
    <t>2019/20</t>
  </si>
  <si>
    <t>Financial Years 2010/11 to 2019/20</t>
  </si>
  <si>
    <t>September 2020 (ML)</t>
  </si>
  <si>
    <t>Table 3 - Methadone Dispensing</t>
  </si>
  <si>
    <t>Table 4 - CHI Capture</t>
  </si>
  <si>
    <t>Budival is a new, once a week, product and as such the WHO has not yet assigned it a DDD value. It is therefore not included here in the figures for DDDs. It is still included in the Items and GIC figure.</t>
  </si>
  <si>
    <t>This is a PHS National Statistics Release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</si>
</sst>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 ##0;\-#\ ##0;\-"/>
    <numFmt numFmtId="167" formatCode="#,##0.00_ ;\-#,##0.00\ "/>
    <numFmt numFmtId="168" formatCode="#,##0_ ;\-#,##0\ "/>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809]dd\ mmmm\ yyyy"/>
    <numFmt numFmtId="177" formatCode="0.0000000000000%"/>
    <numFmt numFmtId="178" formatCode="0.000%"/>
    <numFmt numFmtId="179" formatCode="0.0000%"/>
  </numFmts>
  <fonts count="77">
    <font>
      <sz val="11"/>
      <color theme="1"/>
      <name val="Calibri"/>
      <family val="2"/>
    </font>
    <font>
      <sz val="11"/>
      <color indexed="8"/>
      <name val="Calibri"/>
      <family val="2"/>
    </font>
    <font>
      <i/>
      <sz val="10"/>
      <name val="Arial"/>
      <family val="2"/>
    </font>
    <font>
      <b/>
      <sz val="14"/>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b/>
      <sz val="14"/>
      <color indexed="57"/>
      <name val="Arial"/>
      <family val="2"/>
    </font>
    <font>
      <sz val="8"/>
      <name val="Arial"/>
      <family val="2"/>
    </font>
    <font>
      <u val="single"/>
      <sz val="10"/>
      <color indexed="12"/>
      <name val="Arial"/>
      <family val="2"/>
    </font>
    <font>
      <vertAlign val="superscript"/>
      <sz val="10"/>
      <name val="Arial"/>
      <family val="2"/>
    </font>
    <font>
      <b/>
      <vertAlign val="superscript"/>
      <sz val="10"/>
      <name val="Arial"/>
      <family val="2"/>
    </font>
    <font>
      <sz val="6"/>
      <color indexed="8"/>
      <name val="Arial"/>
      <family val="2"/>
    </font>
    <font>
      <b/>
      <sz val="11"/>
      <name val="Arial"/>
      <family val="2"/>
    </font>
    <font>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30"/>
      <name val="Calibri"/>
      <family val="2"/>
    </font>
    <font>
      <b/>
      <sz val="13"/>
      <color indexed="30"/>
      <name val="Calibri"/>
      <family val="2"/>
    </font>
    <font>
      <b/>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30"/>
      <name val="Cambria"/>
      <family val="2"/>
    </font>
    <font>
      <b/>
      <sz val="11"/>
      <color indexed="56"/>
      <name val="Calibri"/>
      <family val="2"/>
    </font>
    <font>
      <sz val="11"/>
      <color indexed="10"/>
      <name val="Calibri"/>
      <family val="2"/>
    </font>
    <font>
      <b/>
      <sz val="14"/>
      <color indexed="10"/>
      <name val="Arial"/>
      <family val="2"/>
    </font>
    <font>
      <sz val="10"/>
      <color indexed="56"/>
      <name val="Arial"/>
      <family val="2"/>
    </font>
    <font>
      <sz val="10"/>
      <color indexed="10"/>
      <name val="Arial"/>
      <family val="2"/>
    </font>
    <font>
      <b/>
      <sz val="11"/>
      <color indexed="56"/>
      <name val="Arial"/>
      <family val="2"/>
    </font>
    <font>
      <sz val="11"/>
      <color indexed="56"/>
      <name val="Arial"/>
      <family val="2"/>
    </font>
    <font>
      <b/>
      <sz val="14"/>
      <color indexed="30"/>
      <name val="Arial"/>
      <family val="2"/>
    </font>
    <font>
      <b/>
      <sz val="10"/>
      <color indexed="9"/>
      <name val="Arial"/>
      <family val="2"/>
    </font>
    <font>
      <sz val="10"/>
      <color indexed="30"/>
      <name val="Arial"/>
      <family val="2"/>
    </font>
    <font>
      <sz val="10"/>
      <color indexed="48"/>
      <name val="Arial"/>
      <family val="2"/>
    </font>
    <font>
      <sz val="9"/>
      <color indexed="8"/>
      <name val="Arial"/>
      <family val="2"/>
    </font>
    <font>
      <b/>
      <sz val="9"/>
      <color indexed="9"/>
      <name val="Arial"/>
      <family val="0"/>
    </font>
    <font>
      <b/>
      <sz val="12"/>
      <color indexed="8"/>
      <name val="Arial"/>
      <family val="0"/>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sz val="10"/>
      <color theme="1"/>
      <name val="Arial"/>
      <family val="2"/>
    </font>
    <font>
      <sz val="10"/>
      <color rgb="FFFF0000"/>
      <name val="Arial"/>
      <family val="2"/>
    </font>
    <font>
      <b/>
      <sz val="11"/>
      <color theme="1"/>
      <name val="Arial"/>
      <family val="2"/>
    </font>
    <font>
      <sz val="11"/>
      <color theme="1"/>
      <name val="Arial"/>
      <family val="2"/>
    </font>
    <font>
      <b/>
      <sz val="14"/>
      <color theme="3"/>
      <name val="Arial"/>
      <family val="2"/>
    </font>
    <font>
      <b/>
      <sz val="10"/>
      <color theme="0"/>
      <name val="Arial"/>
      <family val="2"/>
    </font>
    <font>
      <sz val="10"/>
      <color rgb="FF0070C0"/>
      <name val="Arial"/>
      <family val="2"/>
    </font>
    <font>
      <sz val="10"/>
      <color theme="1" tint="0.39998000860214233"/>
      <name val="Arial"/>
      <family val="2"/>
    </font>
    <font>
      <sz val="9"/>
      <color rgb="FF000000"/>
      <name val="Arial"/>
      <family val="2"/>
    </font>
    <font>
      <sz val="6"/>
      <color rgb="FF000000"/>
      <name val="Arial"/>
      <family val="0"/>
    </font>
    <font>
      <b/>
      <sz val="9"/>
      <color rgb="FFFFFFFF"/>
      <name val="Arial"/>
      <family val="0"/>
    </font>
    <font>
      <b/>
      <sz val="12"/>
      <color rgb="FF000000"/>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3"/>
        <bgColor indexed="64"/>
      </patternFill>
    </fill>
    <fill>
      <patternFill patternType="solid">
        <fgColor rgb="FFF0F0F4"/>
        <bgColor indexed="64"/>
      </patternFill>
    </fill>
    <fill>
      <patternFill patternType="solid">
        <fgColor rgb="FFFFFFFF"/>
        <bgColor indexed="64"/>
      </patternFill>
    </fill>
    <fill>
      <patternFill patternType="solid">
        <fgColor rgb="FF5175B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color indexed="22"/>
      </right>
      <top/>
      <bottom style="thin"/>
    </border>
    <border>
      <left style="thin">
        <color indexed="22"/>
      </left>
      <right/>
      <top/>
      <bottom style="thin"/>
    </border>
    <border>
      <left style="thin">
        <color indexed="22"/>
      </left>
      <right style="thin">
        <color indexed="22"/>
      </right>
      <top/>
      <bottom style="thin"/>
    </border>
    <border>
      <left/>
      <right style="thin"/>
      <top/>
      <bottom/>
    </border>
    <border>
      <left/>
      <right/>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bottom style="thin"/>
    </border>
    <border>
      <left style="thin"/>
      <right style="thin">
        <color theme="0" tint="-0.24993999302387238"/>
      </right>
      <top/>
      <bottom/>
    </border>
    <border>
      <left style="thin">
        <color theme="0" tint="-0.24993999302387238"/>
      </left>
      <right style="thin">
        <color theme="0" tint="-0.24993999302387238"/>
      </right>
      <top>
        <color indexed="63"/>
      </top>
      <bottom>
        <color indexed="63"/>
      </bottom>
    </border>
    <border>
      <left/>
      <right style="thin"/>
      <top style="thin"/>
      <bottom style="thin">
        <color indexed="22"/>
      </bottom>
    </border>
    <border>
      <left/>
      <right style="thin"/>
      <top style="thin">
        <color indexed="22"/>
      </top>
      <bottom style="thin">
        <color indexed="22"/>
      </bottom>
    </border>
    <border>
      <left style="thin">
        <color indexed="22"/>
      </left>
      <right style="thin">
        <color indexed="22"/>
      </right>
      <top style="thin">
        <color indexed="22"/>
      </top>
      <bottom/>
    </border>
    <border>
      <left style="thin">
        <color indexed="22"/>
      </left>
      <right style="thin">
        <color indexed="22"/>
      </right>
      <top style="thin">
        <color theme="0" tint="-0.24993999302387238"/>
      </top>
      <bottom style="thin">
        <color indexed="22"/>
      </bottom>
    </border>
    <border>
      <left/>
      <right/>
      <top/>
      <bottom style="medium"/>
    </border>
    <border>
      <left/>
      <right/>
      <top style="medium"/>
      <bottom/>
    </border>
    <border>
      <left style="thin"/>
      <right style="thin">
        <color indexed="22"/>
      </right>
      <top/>
      <bottom/>
    </border>
    <border>
      <left style="thin">
        <color indexed="22"/>
      </left>
      <right/>
      <top/>
      <bottom/>
    </border>
    <border>
      <left style="thin">
        <color rgb="FFCAC9D9"/>
      </left>
      <right style="thin">
        <color rgb="FFCAC9D9"/>
      </right>
      <top style="thin">
        <color rgb="FFCAC9D9"/>
      </top>
      <bottom style="thin">
        <color rgb="FFCAC9D9"/>
      </bottom>
    </border>
    <border>
      <left style="thin"/>
      <right style="thin">
        <color theme="0" tint="-0.24993999302387238"/>
      </right>
      <top/>
      <bottom style="thin"/>
    </border>
    <border>
      <left style="thin">
        <color theme="0" tint="-0.24993999302387238"/>
      </left>
      <right style="thin">
        <color theme="0" tint="-0.24993999302387238"/>
      </right>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color indexed="63"/>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style="thin">
        <color rgb="FFCACAD9"/>
      </left>
      <right style="thin">
        <color rgb="FFCACAD9"/>
      </right>
      <top style="thin">
        <color rgb="FFCACAD9"/>
      </top>
      <bottom style="thin">
        <color rgb="FFCACAD9"/>
      </bottom>
    </border>
    <border>
      <left style="thin">
        <color rgb="FF999999"/>
      </left>
      <right>
        <color indexed="63"/>
      </right>
      <top style="thin">
        <color indexed="9"/>
      </top>
      <bottom>
        <color indexed="63"/>
      </bottom>
    </border>
    <border>
      <left style="thin">
        <color rgb="FF999999"/>
      </left>
      <right style="thin">
        <color rgb="FF999999"/>
      </right>
      <top style="thin">
        <color indexed="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
      <left/>
      <right/>
      <top/>
      <bottom style="thin">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8" fillId="0" borderId="0">
      <alignment/>
      <protection/>
    </xf>
    <xf numFmtId="0" fontId="8" fillId="0" borderId="0">
      <alignment/>
      <protection/>
    </xf>
    <xf numFmtId="0" fontId="8" fillId="0" borderId="0" applyNumberFormat="0" applyFill="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0">
    <xf numFmtId="0" fontId="0" fillId="0" borderId="0" xfId="0" applyFont="1" applyAlignment="1">
      <alignment/>
    </xf>
    <xf numFmtId="0" fontId="2" fillId="33" borderId="0" xfId="58" applyFont="1" applyFill="1" applyAlignment="1">
      <alignment horizontal="right"/>
      <protection/>
    </xf>
    <xf numFmtId="1" fontId="3" fillId="33" borderId="0" xfId="58" applyNumberFormat="1" applyFont="1" applyFill="1">
      <alignment/>
      <protection/>
    </xf>
    <xf numFmtId="0" fontId="3" fillId="33" borderId="0" xfId="58" applyFont="1" applyFill="1">
      <alignment/>
      <protection/>
    </xf>
    <xf numFmtId="1" fontId="9" fillId="33" borderId="0" xfId="58" applyNumberFormat="1" applyFont="1" applyFill="1">
      <alignment/>
      <protection/>
    </xf>
    <xf numFmtId="1" fontId="4" fillId="33" borderId="0" xfId="58" applyNumberFormat="1" applyFont="1" applyFill="1">
      <alignment/>
      <protection/>
    </xf>
    <xf numFmtId="1" fontId="5" fillId="33" borderId="0" xfId="58" applyNumberFormat="1" applyFont="1" applyFill="1">
      <alignment/>
      <protection/>
    </xf>
    <xf numFmtId="0" fontId="4" fillId="33" borderId="0" xfId="58" applyFont="1" applyFill="1">
      <alignment/>
      <protection/>
    </xf>
    <xf numFmtId="1" fontId="7" fillId="33" borderId="10" xfId="58" applyNumberFormat="1" applyFont="1" applyFill="1" applyBorder="1" applyAlignment="1">
      <alignment wrapText="1"/>
      <protection/>
    </xf>
    <xf numFmtId="1" fontId="7" fillId="33" borderId="11" xfId="58" applyNumberFormat="1" applyFont="1" applyFill="1" applyBorder="1" applyAlignment="1">
      <alignment wrapText="1"/>
      <protection/>
    </xf>
    <xf numFmtId="0" fontId="7" fillId="33" borderId="12" xfId="58" applyFont="1" applyFill="1" applyBorder="1" applyAlignment="1">
      <alignment wrapText="1"/>
      <protection/>
    </xf>
    <xf numFmtId="1" fontId="10" fillId="33" borderId="0" xfId="58" applyNumberFormat="1" applyFont="1" applyFill="1">
      <alignment/>
      <protection/>
    </xf>
    <xf numFmtId="1" fontId="10" fillId="33" borderId="0" xfId="58" applyNumberFormat="1" applyFont="1" applyFill="1" applyAlignment="1">
      <alignment horizontal="left"/>
      <protection/>
    </xf>
    <xf numFmtId="0" fontId="10" fillId="33" borderId="0" xfId="58" applyFont="1" applyFill="1" applyAlignment="1">
      <alignment horizontal="left"/>
      <protection/>
    </xf>
    <xf numFmtId="0" fontId="10" fillId="33" borderId="0" xfId="58" applyFont="1" applyFill="1">
      <alignment/>
      <protection/>
    </xf>
    <xf numFmtId="0" fontId="3" fillId="33" borderId="0" xfId="58" applyFont="1" applyFill="1" applyBorder="1">
      <alignment/>
      <protection/>
    </xf>
    <xf numFmtId="0" fontId="4" fillId="33" borderId="0" xfId="58" applyFont="1" applyFill="1" applyBorder="1">
      <alignment/>
      <protection/>
    </xf>
    <xf numFmtId="0" fontId="6" fillId="33" borderId="0" xfId="58" applyFont="1" applyFill="1" applyBorder="1">
      <alignment/>
      <protection/>
    </xf>
    <xf numFmtId="0" fontId="6" fillId="33" borderId="10" xfId="58" applyFont="1" applyFill="1" applyBorder="1">
      <alignment/>
      <protection/>
    </xf>
    <xf numFmtId="0" fontId="7" fillId="33" borderId="13" xfId="58" applyFont="1" applyFill="1" applyBorder="1" applyAlignment="1">
      <alignment horizontal="right"/>
      <protection/>
    </xf>
    <xf numFmtId="0" fontId="7" fillId="33" borderId="12" xfId="58" applyFont="1" applyFill="1" applyBorder="1" applyAlignment="1">
      <alignment horizontal="right"/>
      <protection/>
    </xf>
    <xf numFmtId="0" fontId="2" fillId="33" borderId="0" xfId="0" applyFont="1" applyFill="1" applyAlignment="1">
      <alignment horizontal="right"/>
    </xf>
    <xf numFmtId="0" fontId="7" fillId="33" borderId="0" xfId="0" applyFont="1" applyFill="1" applyAlignment="1">
      <alignment/>
    </xf>
    <xf numFmtId="0" fontId="2" fillId="34" borderId="0" xfId="58" applyFont="1" applyFill="1" applyAlignment="1">
      <alignment horizontal="right"/>
      <protection/>
    </xf>
    <xf numFmtId="1" fontId="3" fillId="34" borderId="0" xfId="58" applyNumberFormat="1" applyFont="1" applyFill="1">
      <alignment/>
      <protection/>
    </xf>
    <xf numFmtId="0" fontId="3" fillId="34" borderId="0" xfId="58" applyFont="1" applyFill="1">
      <alignment/>
      <protection/>
    </xf>
    <xf numFmtId="0" fontId="6" fillId="34" borderId="0" xfId="58" applyFont="1" applyFill="1" applyBorder="1">
      <alignment/>
      <protection/>
    </xf>
    <xf numFmtId="0" fontId="6" fillId="34" borderId="10" xfId="58" applyFont="1" applyFill="1" applyBorder="1">
      <alignment/>
      <protection/>
    </xf>
    <xf numFmtId="0" fontId="7" fillId="34" borderId="14" xfId="58" applyFont="1" applyFill="1" applyBorder="1" applyAlignment="1">
      <alignment horizontal="left" vertical="center"/>
      <protection/>
    </xf>
    <xf numFmtId="0" fontId="7" fillId="33" borderId="0" xfId="0" applyFont="1" applyFill="1" applyAlignment="1">
      <alignment vertical="top"/>
    </xf>
    <xf numFmtId="0" fontId="8" fillId="33" borderId="0" xfId="0" applyFont="1" applyFill="1" applyAlignment="1">
      <alignment vertical="top"/>
    </xf>
    <xf numFmtId="0" fontId="8" fillId="33" borderId="15" xfId="0" applyFont="1" applyFill="1" applyBorder="1" applyAlignment="1" applyProtection="1">
      <alignment/>
      <protection hidden="1"/>
    </xf>
    <xf numFmtId="0" fontId="8" fillId="33" borderId="0" xfId="0" applyFont="1" applyFill="1" applyBorder="1" applyAlignment="1" applyProtection="1">
      <alignment/>
      <protection hidden="1"/>
    </xf>
    <xf numFmtId="0" fontId="7" fillId="33" borderId="0" xfId="0" applyFont="1" applyFill="1" applyBorder="1" applyAlignment="1" applyProtection="1">
      <alignment vertical="top"/>
      <protection hidden="1"/>
    </xf>
    <xf numFmtId="0" fontId="8" fillId="33" borderId="14" xfId="58" applyFont="1" applyFill="1" applyBorder="1">
      <alignment/>
      <protection/>
    </xf>
    <xf numFmtId="0" fontId="3" fillId="34" borderId="0" xfId="58" applyFont="1" applyFill="1" applyBorder="1">
      <alignment/>
      <protection/>
    </xf>
    <xf numFmtId="0" fontId="4" fillId="34" borderId="0" xfId="58" applyFont="1" applyFill="1" applyBorder="1">
      <alignment/>
      <protection/>
    </xf>
    <xf numFmtId="1" fontId="64" fillId="34" borderId="0" xfId="58" applyNumberFormat="1" applyFont="1" applyFill="1">
      <alignment/>
      <protection/>
    </xf>
    <xf numFmtId="0" fontId="7" fillId="34" borderId="0" xfId="58" applyFont="1" applyFill="1">
      <alignment/>
      <protection/>
    </xf>
    <xf numFmtId="0" fontId="8" fillId="34" borderId="0" xfId="58" applyFont="1" applyFill="1">
      <alignment/>
      <protection/>
    </xf>
    <xf numFmtId="0" fontId="8" fillId="34" borderId="0" xfId="58" applyFont="1" applyFill="1" applyBorder="1">
      <alignment/>
      <protection/>
    </xf>
    <xf numFmtId="0" fontId="65" fillId="34" borderId="0" xfId="0" applyFont="1" applyFill="1" applyAlignment="1">
      <alignment/>
    </xf>
    <xf numFmtId="0" fontId="66" fillId="34" borderId="0" xfId="58" applyFont="1" applyFill="1" applyBorder="1">
      <alignment/>
      <protection/>
    </xf>
    <xf numFmtId="0" fontId="6" fillId="34" borderId="14" xfId="58" applyFont="1" applyFill="1" applyBorder="1">
      <alignment/>
      <protection/>
    </xf>
    <xf numFmtId="0" fontId="7" fillId="34" borderId="0" xfId="58" applyFont="1" applyFill="1" applyBorder="1" applyAlignment="1">
      <alignment horizontal="right"/>
      <protection/>
    </xf>
    <xf numFmtId="0" fontId="65" fillId="34" borderId="14" xfId="0" applyFont="1" applyFill="1" applyBorder="1" applyAlignment="1">
      <alignment/>
    </xf>
    <xf numFmtId="0" fontId="14" fillId="35" borderId="0" xfId="58" applyFont="1" applyFill="1" applyAlignment="1">
      <alignment vertical="center"/>
      <protection/>
    </xf>
    <xf numFmtId="0" fontId="8" fillId="0" borderId="0" xfId="58">
      <alignment/>
      <protection/>
    </xf>
    <xf numFmtId="3" fontId="65" fillId="34" borderId="0" xfId="0" applyNumberFormat="1" applyFont="1" applyFill="1" applyAlignment="1">
      <alignment/>
    </xf>
    <xf numFmtId="0" fontId="3" fillId="34" borderId="16" xfId="58" applyFont="1" applyFill="1" applyBorder="1">
      <alignment/>
      <protection/>
    </xf>
    <xf numFmtId="0" fontId="3" fillId="34" borderId="17" xfId="58" applyFont="1" applyFill="1" applyBorder="1">
      <alignment/>
      <protection/>
    </xf>
    <xf numFmtId="0" fontId="67" fillId="34" borderId="0" xfId="0" applyFont="1" applyFill="1" applyAlignment="1">
      <alignment/>
    </xf>
    <xf numFmtId="0" fontId="8" fillId="33" borderId="0" xfId="0" applyFont="1" applyFill="1" applyAlignment="1">
      <alignment vertical="top" wrapText="1"/>
    </xf>
    <xf numFmtId="0" fontId="8" fillId="34" borderId="0" xfId="58" applyFont="1" applyFill="1" applyAlignment="1">
      <alignment horizontal="right"/>
      <protection/>
    </xf>
    <xf numFmtId="0" fontId="8" fillId="34" borderId="0" xfId="58" applyFont="1" applyFill="1" applyBorder="1" applyAlignment="1">
      <alignment horizontal="right"/>
      <protection/>
    </xf>
    <xf numFmtId="0" fontId="7" fillId="33" borderId="0" xfId="0" applyFont="1" applyFill="1" applyAlignment="1">
      <alignment horizontal="left" vertical="top"/>
    </xf>
    <xf numFmtId="0" fontId="7" fillId="34" borderId="18" xfId="58" applyFont="1" applyFill="1" applyBorder="1" applyAlignment="1">
      <alignment horizontal="right"/>
      <protection/>
    </xf>
    <xf numFmtId="0" fontId="7" fillId="34" borderId="19" xfId="58" applyFont="1" applyFill="1" applyBorder="1" applyAlignment="1">
      <alignment horizontal="right"/>
      <protection/>
    </xf>
    <xf numFmtId="0" fontId="7" fillId="34" borderId="20" xfId="58" applyFont="1" applyFill="1" applyBorder="1" applyAlignment="1">
      <alignment horizontal="right"/>
      <protection/>
    </xf>
    <xf numFmtId="0" fontId="65" fillId="34" borderId="0" xfId="0" applyFont="1" applyFill="1" applyBorder="1" applyAlignment="1">
      <alignment/>
    </xf>
    <xf numFmtId="3" fontId="65" fillId="34" borderId="0" xfId="0" applyNumberFormat="1" applyFont="1" applyFill="1" applyBorder="1" applyAlignment="1">
      <alignment/>
    </xf>
    <xf numFmtId="3" fontId="8" fillId="34" borderId="19" xfId="58" applyNumberFormat="1" applyFont="1" applyFill="1" applyBorder="1" applyAlignment="1">
      <alignment horizontal="right"/>
      <protection/>
    </xf>
    <xf numFmtId="3" fontId="8" fillId="34" borderId="20" xfId="58" applyNumberFormat="1" applyFont="1" applyFill="1" applyBorder="1" applyAlignment="1">
      <alignment horizontal="right"/>
      <protection/>
    </xf>
    <xf numFmtId="1" fontId="8" fillId="34" borderId="0" xfId="58" applyNumberFormat="1" applyFont="1" applyFill="1">
      <alignment/>
      <protection/>
    </xf>
    <xf numFmtId="0" fontId="68" fillId="34" borderId="0" xfId="0" applyFont="1" applyFill="1" applyAlignment="1">
      <alignment/>
    </xf>
    <xf numFmtId="0" fontId="68" fillId="0" borderId="0" xfId="0" applyFont="1" applyAlignment="1">
      <alignment/>
    </xf>
    <xf numFmtId="3" fontId="8" fillId="34" borderId="0" xfId="58" applyNumberFormat="1" applyFont="1" applyFill="1" applyAlignment="1">
      <alignment horizontal="right"/>
      <protection/>
    </xf>
    <xf numFmtId="0" fontId="8" fillId="34" borderId="18" xfId="58" applyFont="1" applyFill="1" applyBorder="1">
      <alignment/>
      <protection/>
    </xf>
    <xf numFmtId="0" fontId="8" fillId="34" borderId="0" xfId="0" applyFont="1" applyFill="1" applyAlignment="1">
      <alignment horizontal="right"/>
    </xf>
    <xf numFmtId="0" fontId="8" fillId="33" borderId="21" xfId="58" applyFont="1" applyFill="1" applyBorder="1" applyAlignment="1">
      <alignment vertical="center" wrapText="1"/>
      <protection/>
    </xf>
    <xf numFmtId="0" fontId="8" fillId="33" borderId="22" xfId="58" applyFont="1" applyFill="1" applyBorder="1" applyAlignment="1">
      <alignment vertical="center" wrapText="1"/>
      <protection/>
    </xf>
    <xf numFmtId="4" fontId="8" fillId="33" borderId="23" xfId="58" applyNumberFormat="1" applyFont="1" applyFill="1" applyBorder="1" applyAlignment="1">
      <alignment horizontal="right" vertical="center"/>
      <protection/>
    </xf>
    <xf numFmtId="0" fontId="8" fillId="33" borderId="0" xfId="58" applyFont="1" applyFill="1" applyAlignment="1">
      <alignment vertical="center"/>
      <protection/>
    </xf>
    <xf numFmtId="3" fontId="8" fillId="33" borderId="24" xfId="58" applyNumberFormat="1" applyFont="1" applyFill="1" applyBorder="1" applyAlignment="1">
      <alignment vertical="center"/>
      <protection/>
    </xf>
    <xf numFmtId="0" fontId="8" fillId="33" borderId="0" xfId="58" applyFont="1" applyFill="1" applyAlignment="1">
      <alignment horizontal="right" vertical="center"/>
      <protection/>
    </xf>
    <xf numFmtId="0" fontId="8" fillId="33" borderId="25" xfId="58" applyFont="1" applyFill="1" applyBorder="1">
      <alignment/>
      <protection/>
    </xf>
    <xf numFmtId="0" fontId="8" fillId="33" borderId="26" xfId="58" applyFont="1" applyFill="1" applyBorder="1">
      <alignment/>
      <protection/>
    </xf>
    <xf numFmtId="1" fontId="8" fillId="33" borderId="26" xfId="58" applyNumberFormat="1" applyFont="1" applyFill="1" applyBorder="1">
      <alignment/>
      <protection/>
    </xf>
    <xf numFmtId="1" fontId="8" fillId="33" borderId="0" xfId="58" applyNumberFormat="1" applyFont="1" applyFill="1" applyBorder="1">
      <alignment/>
      <protection/>
    </xf>
    <xf numFmtId="1" fontId="8" fillId="33" borderId="27" xfId="58" applyNumberFormat="1" applyFont="1" applyFill="1" applyBorder="1" applyAlignment="1">
      <alignment horizontal="left"/>
      <protection/>
    </xf>
    <xf numFmtId="1" fontId="8" fillId="33" borderId="28" xfId="58" applyNumberFormat="1" applyFont="1" applyFill="1" applyBorder="1">
      <alignment/>
      <protection/>
    </xf>
    <xf numFmtId="1" fontId="8" fillId="33" borderId="0" xfId="58" applyNumberFormat="1" applyFont="1" applyFill="1" applyAlignment="1">
      <alignment horizontal="left"/>
      <protection/>
    </xf>
    <xf numFmtId="0" fontId="8" fillId="34" borderId="0" xfId="58" applyNumberFormat="1" applyFont="1" applyFill="1">
      <alignment/>
      <protection/>
    </xf>
    <xf numFmtId="1" fontId="69" fillId="33" borderId="0" xfId="58" applyNumberFormat="1" applyFont="1" applyFill="1">
      <alignment/>
      <protection/>
    </xf>
    <xf numFmtId="1" fontId="69" fillId="34" borderId="0" xfId="58" applyNumberFormat="1" applyFont="1" applyFill="1">
      <alignment/>
      <protection/>
    </xf>
    <xf numFmtId="0" fontId="70" fillId="36" borderId="14" xfId="0" applyFont="1" applyFill="1" applyBorder="1" applyAlignment="1">
      <alignment/>
    </xf>
    <xf numFmtId="1" fontId="15" fillId="34" borderId="0" xfId="58" applyNumberFormat="1" applyFont="1" applyFill="1">
      <alignment/>
      <protection/>
    </xf>
    <xf numFmtId="0" fontId="15" fillId="34" borderId="0" xfId="58" applyFont="1" applyFill="1">
      <alignment/>
      <protection/>
    </xf>
    <xf numFmtId="0" fontId="8" fillId="34" borderId="0" xfId="0" applyFont="1" applyFill="1" applyAlignment="1">
      <alignment/>
    </xf>
    <xf numFmtId="0" fontId="8" fillId="33" borderId="0" xfId="0" applyFont="1" applyFill="1" applyBorder="1" applyAlignment="1">
      <alignment vertical="center"/>
    </xf>
    <xf numFmtId="3" fontId="8" fillId="33" borderId="23" xfId="58" applyNumberFormat="1" applyFont="1" applyFill="1" applyBorder="1" applyAlignment="1">
      <alignment horizontal="right" vertical="center"/>
      <protection/>
    </xf>
    <xf numFmtId="166" fontId="65" fillId="34" borderId="0" xfId="0" applyNumberFormat="1" applyFont="1" applyFill="1" applyBorder="1" applyAlignment="1">
      <alignment/>
    </xf>
    <xf numFmtId="166" fontId="65" fillId="34" borderId="0" xfId="0" applyNumberFormat="1" applyFont="1" applyFill="1" applyAlignment="1">
      <alignment/>
    </xf>
    <xf numFmtId="0" fontId="66" fillId="34" borderId="0" xfId="0" applyFont="1" applyFill="1" applyAlignment="1">
      <alignment vertical="top"/>
    </xf>
    <xf numFmtId="167" fontId="8" fillId="34" borderId="19" xfId="58" applyNumberFormat="1" applyFont="1" applyFill="1" applyBorder="1" applyAlignment="1">
      <alignment horizontal="right"/>
      <protection/>
    </xf>
    <xf numFmtId="167" fontId="8" fillId="34" borderId="20" xfId="58" applyNumberFormat="1" applyFont="1" applyFill="1" applyBorder="1" applyAlignment="1">
      <alignment horizontal="right"/>
      <protection/>
    </xf>
    <xf numFmtId="167" fontId="8" fillId="34" borderId="0" xfId="58" applyNumberFormat="1" applyFont="1" applyFill="1" applyBorder="1" applyAlignment="1">
      <alignment horizontal="right"/>
      <protection/>
    </xf>
    <xf numFmtId="0" fontId="8" fillId="34" borderId="0" xfId="58" applyFont="1" applyFill="1" quotePrefix="1">
      <alignment/>
      <protection/>
    </xf>
    <xf numFmtId="0" fontId="66" fillId="33" borderId="0" xfId="0" applyFont="1" applyFill="1" applyAlignment="1">
      <alignment vertical="top"/>
    </xf>
    <xf numFmtId="0" fontId="66" fillId="33" borderId="0" xfId="0" applyFont="1" applyFill="1" applyAlignment="1">
      <alignment vertical="top" wrapText="1"/>
    </xf>
    <xf numFmtId="0" fontId="66" fillId="34" borderId="0" xfId="0" applyFont="1" applyFill="1" applyAlignment="1">
      <alignment/>
    </xf>
    <xf numFmtId="0" fontId="8" fillId="34" borderId="0" xfId="58" applyFont="1" applyFill="1" applyAlignment="1">
      <alignment wrapText="1"/>
      <protection/>
    </xf>
    <xf numFmtId="168" fontId="8" fillId="34" borderId="19" xfId="58" applyNumberFormat="1" applyFont="1" applyFill="1" applyBorder="1" applyAlignment="1">
      <alignment horizontal="right"/>
      <protection/>
    </xf>
    <xf numFmtId="168" fontId="8" fillId="34" borderId="20" xfId="58" applyNumberFormat="1" applyFont="1" applyFill="1" applyBorder="1" applyAlignment="1">
      <alignment horizontal="right"/>
      <protection/>
    </xf>
    <xf numFmtId="0" fontId="8" fillId="33" borderId="0" xfId="0" applyFont="1" applyFill="1" applyBorder="1" applyAlignment="1">
      <alignment vertical="top"/>
    </xf>
    <xf numFmtId="0" fontId="8" fillId="33" borderId="0" xfId="58" applyFill="1">
      <alignment/>
      <protection/>
    </xf>
    <xf numFmtId="0" fontId="8" fillId="33" borderId="0" xfId="58" applyFill="1" applyBorder="1" applyProtection="1">
      <alignment/>
      <protection hidden="1"/>
    </xf>
    <xf numFmtId="0" fontId="8" fillId="33" borderId="0" xfId="58" applyFill="1" applyAlignment="1">
      <alignment vertical="top"/>
      <protection/>
    </xf>
    <xf numFmtId="0" fontId="71" fillId="33" borderId="0" xfId="58" applyFont="1" applyFill="1" applyAlignment="1">
      <alignment vertical="top"/>
      <protection/>
    </xf>
    <xf numFmtId="0" fontId="72" fillId="33" borderId="0" xfId="58" applyFont="1" applyFill="1" applyAlignment="1">
      <alignment vertical="top"/>
      <protection/>
    </xf>
    <xf numFmtId="0" fontId="72" fillId="33" borderId="0" xfId="58" applyFont="1" applyFill="1">
      <alignment/>
      <protection/>
    </xf>
    <xf numFmtId="0" fontId="5" fillId="0" borderId="0" xfId="0" applyFont="1" applyAlignment="1">
      <alignment/>
    </xf>
    <xf numFmtId="168" fontId="70" fillId="36" borderId="19" xfId="58" applyNumberFormat="1" applyFont="1" applyFill="1" applyBorder="1">
      <alignment/>
      <protection/>
    </xf>
    <xf numFmtId="168" fontId="70" fillId="36" borderId="20" xfId="58" applyNumberFormat="1" applyFont="1" applyFill="1" applyBorder="1">
      <alignment/>
      <protection/>
    </xf>
    <xf numFmtId="168" fontId="70" fillId="36" borderId="0" xfId="58" applyNumberFormat="1" applyFont="1" applyFill="1" applyBorder="1">
      <alignment/>
      <protection/>
    </xf>
    <xf numFmtId="168" fontId="8" fillId="34" borderId="19" xfId="58" applyNumberFormat="1" applyFont="1" applyFill="1" applyBorder="1">
      <alignment/>
      <protection/>
    </xf>
    <xf numFmtId="168" fontId="8" fillId="34" borderId="20" xfId="58" applyNumberFormat="1" applyFont="1" applyFill="1" applyBorder="1">
      <alignment/>
      <protection/>
    </xf>
    <xf numFmtId="168" fontId="8" fillId="34" borderId="0" xfId="58" applyNumberFormat="1" applyFont="1" applyFill="1" applyBorder="1">
      <alignment/>
      <protection/>
    </xf>
    <xf numFmtId="168" fontId="70" fillId="36" borderId="19" xfId="58" applyNumberFormat="1" applyFont="1" applyFill="1" applyBorder="1" applyAlignment="1">
      <alignment horizontal="right"/>
      <protection/>
    </xf>
    <xf numFmtId="168" fontId="70" fillId="36" borderId="20" xfId="58" applyNumberFormat="1" applyFont="1" applyFill="1" applyBorder="1" applyAlignment="1">
      <alignment horizontal="right"/>
      <protection/>
    </xf>
    <xf numFmtId="168" fontId="70" fillId="36" borderId="0" xfId="58" applyNumberFormat="1" applyFont="1" applyFill="1" applyBorder="1" applyAlignment="1">
      <alignment horizontal="right"/>
      <protection/>
    </xf>
    <xf numFmtId="168" fontId="8" fillId="34" borderId="0" xfId="58" applyNumberFormat="1" applyFont="1" applyFill="1" applyBorder="1" applyAlignment="1">
      <alignment horizontal="right"/>
      <protection/>
    </xf>
    <xf numFmtId="0" fontId="7" fillId="34" borderId="0" xfId="0" applyFont="1" applyFill="1" applyAlignment="1">
      <alignment vertical="top"/>
    </xf>
    <xf numFmtId="0" fontId="11" fillId="33" borderId="0" xfId="53" applyFill="1" applyAlignment="1" applyProtection="1">
      <alignment vertical="top"/>
      <protection/>
    </xf>
    <xf numFmtId="0" fontId="70" fillId="36" borderId="14" xfId="0" applyFont="1" applyFill="1" applyBorder="1" applyAlignment="1">
      <alignment wrapText="1"/>
    </xf>
    <xf numFmtId="0" fontId="70" fillId="36" borderId="0" xfId="0" applyFont="1" applyFill="1" applyBorder="1" applyAlignment="1">
      <alignment/>
    </xf>
    <xf numFmtId="3" fontId="8" fillId="33" borderId="0" xfId="58" applyNumberFormat="1" applyFont="1" applyFill="1" applyBorder="1" applyAlignment="1">
      <alignment horizontal="right" vertical="center"/>
      <protection/>
    </xf>
    <xf numFmtId="0" fontId="8" fillId="33" borderId="14" xfId="58" applyFont="1" applyFill="1" applyBorder="1" applyAlignment="1">
      <alignment vertical="center" wrapText="1"/>
      <protection/>
    </xf>
    <xf numFmtId="0" fontId="8" fillId="33" borderId="14" xfId="58" applyFont="1" applyFill="1" applyBorder="1" applyAlignment="1">
      <alignment horizontal="left" vertical="center" wrapText="1"/>
      <protection/>
    </xf>
    <xf numFmtId="175" fontId="8" fillId="33" borderId="0" xfId="63" applyNumberFormat="1" applyFont="1" applyFill="1" applyBorder="1" applyAlignment="1">
      <alignment horizontal="right" vertical="center"/>
    </xf>
    <xf numFmtId="175" fontId="8" fillId="33" borderId="0" xfId="63" applyNumberFormat="1" applyFont="1" applyFill="1" applyBorder="1" applyAlignment="1">
      <alignment vertical="center"/>
    </xf>
    <xf numFmtId="0" fontId="73" fillId="37" borderId="29" xfId="0" applyFont="1" applyFill="1" applyBorder="1" applyAlignment="1">
      <alignment horizontal="right"/>
    </xf>
    <xf numFmtId="49" fontId="73" fillId="38" borderId="29" xfId="0" applyNumberFormat="1" applyFont="1" applyFill="1" applyBorder="1" applyAlignment="1">
      <alignment horizontal="left"/>
    </xf>
    <xf numFmtId="1" fontId="73" fillId="38" borderId="29" xfId="0" applyNumberFormat="1" applyFont="1" applyFill="1" applyBorder="1" applyAlignment="1">
      <alignment horizontal="right"/>
    </xf>
    <xf numFmtId="0" fontId="73" fillId="38" borderId="29" xfId="0" applyFont="1" applyFill="1" applyBorder="1" applyAlignment="1">
      <alignment horizontal="right"/>
    </xf>
    <xf numFmtId="49" fontId="73" fillId="37" borderId="29" xfId="0" applyNumberFormat="1" applyFont="1" applyFill="1" applyBorder="1" applyAlignment="1">
      <alignment horizontal="left"/>
    </xf>
    <xf numFmtId="1" fontId="73" fillId="37" borderId="29" xfId="0" applyNumberFormat="1" applyFont="1" applyFill="1" applyBorder="1" applyAlignment="1">
      <alignment horizontal="right"/>
    </xf>
    <xf numFmtId="0" fontId="8" fillId="34" borderId="0" xfId="58" applyFont="1" applyFill="1" applyAlignment="1">
      <alignment/>
      <protection/>
    </xf>
    <xf numFmtId="0" fontId="6" fillId="34" borderId="10" xfId="58" applyFont="1" applyFill="1" applyBorder="1" applyAlignment="1">
      <alignment/>
      <protection/>
    </xf>
    <xf numFmtId="1" fontId="8" fillId="34" borderId="30" xfId="0" applyNumberFormat="1" applyFont="1" applyFill="1" applyBorder="1" applyAlignment="1">
      <alignment horizontal="right"/>
    </xf>
    <xf numFmtId="1" fontId="8" fillId="34" borderId="31" xfId="0" applyNumberFormat="1" applyFont="1" applyFill="1" applyBorder="1" applyAlignment="1">
      <alignment horizontal="right"/>
    </xf>
    <xf numFmtId="1" fontId="8" fillId="34" borderId="18" xfId="0" applyNumberFormat="1" applyFont="1" applyFill="1" applyBorder="1" applyAlignment="1">
      <alignment horizontal="right"/>
    </xf>
    <xf numFmtId="0" fontId="68" fillId="34" borderId="0" xfId="0" applyFont="1" applyFill="1" applyAlignment="1">
      <alignment/>
    </xf>
    <xf numFmtId="0" fontId="70" fillId="36" borderId="0" xfId="0" applyFont="1" applyFill="1" applyBorder="1" applyAlignment="1">
      <alignment wrapText="1"/>
    </xf>
    <xf numFmtId="0" fontId="8" fillId="33" borderId="0" xfId="58" applyFont="1" applyFill="1" applyBorder="1" applyAlignment="1">
      <alignment vertical="center" wrapText="1"/>
      <protection/>
    </xf>
    <xf numFmtId="0" fontId="68" fillId="34" borderId="0" xfId="0" applyFont="1" applyFill="1" applyBorder="1" applyAlignment="1">
      <alignment/>
    </xf>
    <xf numFmtId="0" fontId="73" fillId="37" borderId="29" xfId="0" applyFont="1" applyFill="1" applyBorder="1" applyAlignment="1">
      <alignment horizontal="right"/>
    </xf>
    <xf numFmtId="0" fontId="68" fillId="34" borderId="32" xfId="0" applyFont="1" applyFill="1" applyBorder="1" applyAlignment="1">
      <alignment/>
    </xf>
    <xf numFmtId="0" fontId="68" fillId="34" borderId="33" xfId="0" applyFont="1" applyFill="1" applyBorder="1" applyAlignment="1">
      <alignment/>
    </xf>
    <xf numFmtId="0" fontId="68" fillId="34" borderId="34" xfId="0" applyFont="1" applyFill="1" applyBorder="1" applyAlignment="1">
      <alignment/>
    </xf>
    <xf numFmtId="0" fontId="68" fillId="34" borderId="35" xfId="0" applyFont="1" applyFill="1" applyBorder="1" applyAlignment="1">
      <alignment/>
    </xf>
    <xf numFmtId="1" fontId="68" fillId="34" borderId="32" xfId="0" applyNumberFormat="1" applyFont="1" applyFill="1" applyBorder="1" applyAlignment="1">
      <alignment/>
    </xf>
    <xf numFmtId="1" fontId="68" fillId="34" borderId="36" xfId="0" applyNumberFormat="1" applyFont="1" applyFill="1" applyBorder="1" applyAlignment="1">
      <alignment/>
    </xf>
    <xf numFmtId="0" fontId="68" fillId="34" borderId="32" xfId="0" applyNumberFormat="1" applyFont="1" applyFill="1" applyBorder="1" applyAlignment="1">
      <alignment/>
    </xf>
    <xf numFmtId="0" fontId="68" fillId="34" borderId="36" xfId="0" applyNumberFormat="1" applyFont="1" applyFill="1" applyBorder="1" applyAlignment="1">
      <alignment/>
    </xf>
    <xf numFmtId="0" fontId="68" fillId="34" borderId="35" xfId="0" applyNumberFormat="1" applyFont="1" applyFill="1" applyBorder="1" applyAlignment="1">
      <alignment/>
    </xf>
    <xf numFmtId="0" fontId="68" fillId="34" borderId="37" xfId="0" applyFont="1" applyFill="1" applyBorder="1" applyAlignment="1">
      <alignment/>
    </xf>
    <xf numFmtId="0" fontId="68" fillId="34" borderId="37" xfId="0" applyNumberFormat="1" applyFont="1" applyFill="1" applyBorder="1" applyAlignment="1">
      <alignment/>
    </xf>
    <xf numFmtId="0" fontId="68" fillId="34" borderId="0" xfId="0" applyNumberFormat="1" applyFont="1" applyFill="1" applyAlignment="1">
      <alignment/>
    </xf>
    <xf numFmtId="0" fontId="68" fillId="34" borderId="38" xfId="0" applyNumberFormat="1" applyFont="1" applyFill="1" applyBorder="1" applyAlignment="1">
      <alignment/>
    </xf>
    <xf numFmtId="0" fontId="68" fillId="34" borderId="39" xfId="0" applyFont="1" applyFill="1" applyBorder="1" applyAlignment="1">
      <alignment/>
    </xf>
    <xf numFmtId="0" fontId="68" fillId="34" borderId="39" xfId="0" applyNumberFormat="1" applyFont="1" applyFill="1" applyBorder="1" applyAlignment="1">
      <alignment/>
    </xf>
    <xf numFmtId="0" fontId="68" fillId="34" borderId="40" xfId="0" applyNumberFormat="1" applyFont="1" applyFill="1" applyBorder="1" applyAlignment="1">
      <alignment/>
    </xf>
    <xf numFmtId="0" fontId="68" fillId="34" borderId="41" xfId="0" applyNumberFormat="1" applyFont="1" applyFill="1" applyBorder="1" applyAlignment="1">
      <alignment/>
    </xf>
    <xf numFmtId="0" fontId="68" fillId="34" borderId="36" xfId="0" applyFont="1" applyFill="1" applyBorder="1" applyAlignment="1">
      <alignment/>
    </xf>
    <xf numFmtId="0" fontId="67" fillId="34" borderId="41" xfId="0" applyFont="1" applyFill="1" applyBorder="1" applyAlignment="1">
      <alignment/>
    </xf>
    <xf numFmtId="0" fontId="0" fillId="0" borderId="3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2" xfId="0" applyNumberFormat="1" applyBorder="1" applyAlignment="1">
      <alignment/>
    </xf>
    <xf numFmtId="0" fontId="0" fillId="0" borderId="36" xfId="0" applyNumberFormat="1" applyBorder="1" applyAlignment="1">
      <alignment/>
    </xf>
    <xf numFmtId="0" fontId="0" fillId="0" borderId="37" xfId="0" applyNumberFormat="1" applyBorder="1" applyAlignment="1">
      <alignment/>
    </xf>
    <xf numFmtId="0" fontId="0" fillId="0" borderId="0" xfId="0" applyNumberFormat="1" applyAlignment="1">
      <alignment/>
    </xf>
    <xf numFmtId="0" fontId="0" fillId="0" borderId="39" xfId="0" applyNumberFormat="1" applyBorder="1" applyAlignment="1">
      <alignment/>
    </xf>
    <xf numFmtId="0" fontId="0" fillId="0" borderId="40" xfId="0" applyNumberFormat="1" applyBorder="1" applyAlignment="1">
      <alignment/>
    </xf>
    <xf numFmtId="0" fontId="8" fillId="0" borderId="0" xfId="60" applyAlignment="1">
      <alignment/>
    </xf>
    <xf numFmtId="3" fontId="8" fillId="0" borderId="0" xfId="60" applyNumberFormat="1" applyFont="1" applyAlignment="1">
      <alignment/>
    </xf>
    <xf numFmtId="4" fontId="8" fillId="0" borderId="0" xfId="60" applyNumberFormat="1" applyFont="1" applyAlignment="1">
      <alignment/>
    </xf>
    <xf numFmtId="0" fontId="74" fillId="38" borderId="0" xfId="0" applyFont="1" applyFill="1" applyAlignment="1">
      <alignment horizontal="left"/>
    </xf>
    <xf numFmtId="49" fontId="75" fillId="39" borderId="42" xfId="0" applyNumberFormat="1" applyFont="1" applyFill="1" applyBorder="1" applyAlignment="1">
      <alignment horizontal="left"/>
    </xf>
    <xf numFmtId="1" fontId="73" fillId="37" borderId="29" xfId="0" applyNumberFormat="1" applyFont="1" applyFill="1" applyBorder="1" applyAlignment="1">
      <alignment horizontal="right"/>
    </xf>
    <xf numFmtId="49" fontId="73" fillId="37" borderId="29" xfId="0" applyNumberFormat="1" applyFont="1" applyFill="1" applyBorder="1" applyAlignment="1">
      <alignment horizontal="left"/>
    </xf>
    <xf numFmtId="1" fontId="73" fillId="38" borderId="29" xfId="0" applyNumberFormat="1" applyFont="1" applyFill="1" applyBorder="1" applyAlignment="1">
      <alignment horizontal="right"/>
    </xf>
    <xf numFmtId="49" fontId="73" fillId="38" borderId="29" xfId="0" applyNumberFormat="1" applyFont="1" applyFill="1" applyBorder="1" applyAlignment="1">
      <alignment horizontal="left"/>
    </xf>
    <xf numFmtId="0" fontId="73" fillId="38" borderId="29" xfId="0" applyFont="1" applyFill="1" applyBorder="1" applyAlignment="1">
      <alignment horizontal="right"/>
    </xf>
    <xf numFmtId="167" fontId="70" fillId="36" borderId="19" xfId="58" applyNumberFormat="1" applyFont="1" applyFill="1" applyBorder="1" applyAlignment="1" quotePrefix="1">
      <alignment horizontal="right"/>
      <protection/>
    </xf>
    <xf numFmtId="0" fontId="73" fillId="37" borderId="29" xfId="0" applyFont="1" applyFill="1" applyBorder="1" applyAlignment="1">
      <alignment horizontal="right"/>
    </xf>
    <xf numFmtId="49" fontId="73" fillId="38" borderId="29" xfId="0" applyNumberFormat="1" applyFont="1" applyFill="1" applyBorder="1" applyAlignment="1">
      <alignment horizontal="left"/>
    </xf>
    <xf numFmtId="1" fontId="73" fillId="38" borderId="29" xfId="0" applyNumberFormat="1" applyFont="1" applyFill="1" applyBorder="1" applyAlignment="1">
      <alignment horizontal="right"/>
    </xf>
    <xf numFmtId="0" fontId="73" fillId="38" borderId="29" xfId="0" applyFont="1" applyFill="1" applyBorder="1" applyAlignment="1">
      <alignment horizontal="right"/>
    </xf>
    <xf numFmtId="49" fontId="73" fillId="37" borderId="29" xfId="0" applyNumberFormat="1" applyFont="1" applyFill="1" applyBorder="1" applyAlignment="1">
      <alignment horizontal="left"/>
    </xf>
    <xf numFmtId="1" fontId="73" fillId="37" borderId="29" xfId="0" applyNumberFormat="1" applyFont="1" applyFill="1" applyBorder="1" applyAlignment="1">
      <alignment horizontal="right"/>
    </xf>
    <xf numFmtId="1" fontId="8" fillId="0" borderId="0" xfId="60" applyNumberFormat="1" applyFont="1" applyAlignment="1">
      <alignment/>
    </xf>
    <xf numFmtId="1" fontId="8" fillId="0" borderId="0" xfId="60" applyNumberFormat="1" applyAlignment="1">
      <alignment/>
    </xf>
    <xf numFmtId="3" fontId="0" fillId="0" borderId="32" xfId="0" applyNumberFormat="1" applyBorder="1" applyAlignment="1">
      <alignment/>
    </xf>
    <xf numFmtId="3" fontId="0" fillId="0" borderId="36" xfId="0" applyNumberFormat="1" applyBorder="1" applyAlignment="1">
      <alignment/>
    </xf>
    <xf numFmtId="3" fontId="0" fillId="0" borderId="35" xfId="0" applyNumberFormat="1" applyBorder="1" applyAlignment="1">
      <alignment/>
    </xf>
    <xf numFmtId="0" fontId="0" fillId="0" borderId="35" xfId="0" applyNumberFormat="1" applyBorder="1" applyAlignment="1">
      <alignment/>
    </xf>
    <xf numFmtId="0" fontId="0" fillId="0" borderId="37" xfId="0" applyBorder="1" applyAlignment="1">
      <alignment/>
    </xf>
    <xf numFmtId="0" fontId="0" fillId="0" borderId="38" xfId="0" applyNumberFormat="1" applyBorder="1" applyAlignment="1">
      <alignment/>
    </xf>
    <xf numFmtId="0" fontId="0" fillId="0" borderId="39" xfId="0" applyBorder="1" applyAlignment="1">
      <alignment/>
    </xf>
    <xf numFmtId="0" fontId="0" fillId="0" borderId="41" xfId="0" applyNumberFormat="1" applyBorder="1" applyAlignment="1">
      <alignment/>
    </xf>
    <xf numFmtId="49" fontId="73" fillId="37" borderId="29" xfId="0" applyNumberFormat="1" applyFont="1" applyFill="1" applyBorder="1" applyAlignment="1">
      <alignment/>
    </xf>
    <xf numFmtId="1" fontId="73" fillId="37" borderId="29" xfId="0" applyNumberFormat="1" applyFont="1" applyFill="1" applyBorder="1" applyAlignment="1">
      <alignment/>
    </xf>
    <xf numFmtId="0" fontId="73" fillId="37" borderId="29" xfId="0" applyFont="1" applyFill="1" applyBorder="1" applyAlignment="1">
      <alignment/>
    </xf>
    <xf numFmtId="49" fontId="73" fillId="38" borderId="29" xfId="0" applyNumberFormat="1" applyFont="1" applyFill="1" applyBorder="1" applyAlignment="1">
      <alignment/>
    </xf>
    <xf numFmtId="1" fontId="73" fillId="38" borderId="29" xfId="0" applyNumberFormat="1" applyFont="1" applyFill="1" applyBorder="1" applyAlignment="1">
      <alignment/>
    </xf>
    <xf numFmtId="0" fontId="73" fillId="38" borderId="29" xfId="0" applyFont="1" applyFill="1" applyBorder="1" applyAlignment="1">
      <alignment/>
    </xf>
    <xf numFmtId="0" fontId="8" fillId="0" borderId="29" xfId="58" applyBorder="1">
      <alignment/>
      <protection/>
    </xf>
    <xf numFmtId="49" fontId="73" fillId="37" borderId="0" xfId="0" applyNumberFormat="1" applyFont="1" applyFill="1" applyBorder="1" applyAlignment="1">
      <alignment horizontal="left"/>
    </xf>
    <xf numFmtId="49" fontId="73" fillId="38" borderId="0" xfId="0" applyNumberFormat="1" applyFont="1" applyFill="1" applyBorder="1" applyAlignment="1">
      <alignment horizontal="left"/>
    </xf>
    <xf numFmtId="1" fontId="73" fillId="37" borderId="0" xfId="0" applyNumberFormat="1" applyFont="1" applyFill="1" applyBorder="1" applyAlignment="1">
      <alignment horizontal="right"/>
    </xf>
    <xf numFmtId="1" fontId="73" fillId="38" borderId="0" xfId="0" applyNumberFormat="1" applyFont="1" applyFill="1" applyBorder="1" applyAlignment="1">
      <alignment horizontal="right"/>
    </xf>
    <xf numFmtId="0" fontId="73" fillId="37" borderId="0" xfId="0" applyFont="1" applyFill="1" applyBorder="1" applyAlignment="1">
      <alignment horizontal="right"/>
    </xf>
    <xf numFmtId="0" fontId="73" fillId="38" borderId="0" xfId="0" applyFont="1" applyFill="1" applyBorder="1" applyAlignment="1">
      <alignment horizontal="right"/>
    </xf>
    <xf numFmtId="175" fontId="8" fillId="33" borderId="0" xfId="63" applyNumberFormat="1" applyFont="1" applyFill="1" applyAlignment="1">
      <alignment horizontal="right" vertical="center"/>
    </xf>
    <xf numFmtId="0" fontId="68" fillId="34" borderId="43" xfId="0" applyFont="1" applyFill="1" applyBorder="1" applyAlignment="1">
      <alignment/>
    </xf>
    <xf numFmtId="0" fontId="68" fillId="34" borderId="44" xfId="0" applyFont="1" applyFill="1" applyBorder="1" applyAlignment="1">
      <alignment/>
    </xf>
    <xf numFmtId="0" fontId="8" fillId="0" borderId="0" xfId="0" applyFont="1" applyAlignment="1">
      <alignment vertical="center"/>
    </xf>
    <xf numFmtId="0" fontId="7" fillId="34" borderId="0" xfId="0" applyFont="1" applyFill="1" applyAlignment="1">
      <alignment/>
    </xf>
    <xf numFmtId="0" fontId="68" fillId="0" borderId="32" xfId="0" applyFont="1" applyBorder="1" applyAlignment="1">
      <alignment/>
    </xf>
    <xf numFmtId="0" fontId="68" fillId="0" borderId="32" xfId="0" applyFont="1" applyBorder="1" applyAlignment="1">
      <alignment/>
    </xf>
    <xf numFmtId="0" fontId="68" fillId="0" borderId="33" xfId="0" applyFont="1" applyBorder="1" applyAlignment="1">
      <alignment/>
    </xf>
    <xf numFmtId="0" fontId="68" fillId="0" borderId="34" xfId="0" applyFont="1" applyBorder="1" applyAlignment="1">
      <alignment/>
    </xf>
    <xf numFmtId="0" fontId="68" fillId="0" borderId="36" xfId="0" applyFont="1" applyBorder="1" applyAlignment="1">
      <alignment/>
    </xf>
    <xf numFmtId="0" fontId="68" fillId="0" borderId="45" xfId="0" applyFont="1" applyBorder="1" applyAlignment="1">
      <alignment/>
    </xf>
    <xf numFmtId="1" fontId="68" fillId="0" borderId="32" xfId="0" applyNumberFormat="1" applyFont="1" applyBorder="1" applyAlignment="1">
      <alignment/>
    </xf>
    <xf numFmtId="0" fontId="68" fillId="0" borderId="32" xfId="0" applyNumberFormat="1" applyFont="1" applyBorder="1" applyAlignment="1">
      <alignment/>
    </xf>
    <xf numFmtId="0" fontId="68" fillId="0" borderId="36" xfId="0" applyNumberFormat="1" applyFont="1" applyBorder="1" applyAlignment="1">
      <alignment/>
    </xf>
    <xf numFmtId="0" fontId="68" fillId="0" borderId="45" xfId="0" applyNumberFormat="1" applyFont="1" applyBorder="1" applyAlignment="1">
      <alignment/>
    </xf>
    <xf numFmtId="1" fontId="68" fillId="0" borderId="37" xfId="0" applyNumberFormat="1" applyFont="1" applyBorder="1" applyAlignment="1">
      <alignment/>
    </xf>
    <xf numFmtId="0" fontId="68" fillId="0" borderId="37" xfId="0" applyNumberFormat="1" applyFont="1" applyBorder="1" applyAlignment="1">
      <alignment/>
    </xf>
    <xf numFmtId="0" fontId="68" fillId="0" borderId="0" xfId="0" applyNumberFormat="1" applyFont="1" applyAlignment="1">
      <alignment/>
    </xf>
    <xf numFmtId="0" fontId="68" fillId="0" borderId="46" xfId="0" applyNumberFormat="1" applyFont="1" applyBorder="1" applyAlignment="1">
      <alignment/>
    </xf>
    <xf numFmtId="1" fontId="68" fillId="0" borderId="39" xfId="0" applyNumberFormat="1" applyFont="1" applyBorder="1" applyAlignment="1">
      <alignment/>
    </xf>
    <xf numFmtId="0" fontId="68" fillId="0" borderId="39" xfId="0" applyNumberFormat="1" applyFont="1" applyBorder="1" applyAlignment="1">
      <alignment/>
    </xf>
    <xf numFmtId="0" fontId="68" fillId="0" borderId="40" xfId="0" applyNumberFormat="1" applyFont="1" applyBorder="1" applyAlignment="1">
      <alignment/>
    </xf>
    <xf numFmtId="0" fontId="68" fillId="0" borderId="47" xfId="0" applyNumberFormat="1" applyFont="1" applyBorder="1" applyAlignment="1">
      <alignment/>
    </xf>
    <xf numFmtId="0" fontId="67" fillId="0" borderId="41" xfId="0" applyFont="1" applyBorder="1" applyAlignment="1">
      <alignment/>
    </xf>
    <xf numFmtId="0" fontId="67" fillId="0" borderId="41" xfId="0" applyFont="1" applyBorder="1" applyAlignment="1">
      <alignment/>
    </xf>
    <xf numFmtId="0" fontId="8" fillId="33" borderId="0" xfId="0" applyFont="1" applyFill="1" applyBorder="1" applyAlignment="1">
      <alignment vertical="top" wrapText="1"/>
    </xf>
    <xf numFmtId="0" fontId="8" fillId="34" borderId="0" xfId="0" applyFont="1" applyFill="1" applyAlignment="1">
      <alignment vertical="top" wrapText="1"/>
    </xf>
    <xf numFmtId="0" fontId="8" fillId="33" borderId="0" xfId="0" applyFont="1" applyFill="1" applyAlignment="1">
      <alignment horizontal="left" vertical="top" wrapText="1"/>
    </xf>
    <xf numFmtId="0" fontId="2" fillId="33" borderId="0" xfId="58" applyFont="1" applyFill="1" applyAlignment="1">
      <alignment horizontal="center"/>
      <protection/>
    </xf>
    <xf numFmtId="1" fontId="8" fillId="33" borderId="0" xfId="58" applyNumberFormat="1" applyFont="1" applyFill="1" applyAlignment="1">
      <alignment horizontal="left" vertical="top" wrapText="1"/>
      <protection/>
    </xf>
    <xf numFmtId="0" fontId="8" fillId="34" borderId="0" xfId="58" applyFont="1" applyFill="1" applyAlignment="1">
      <alignment vertical="top" wrapText="1"/>
      <protection/>
    </xf>
    <xf numFmtId="0" fontId="8" fillId="34" borderId="0" xfId="58" applyFont="1" applyFill="1" applyAlignment="1">
      <alignment horizontal="left" vertical="top" wrapText="1"/>
      <protection/>
    </xf>
    <xf numFmtId="49" fontId="76" fillId="38" borderId="48" xfId="0" applyNumberFormat="1" applyFont="1" applyFill="1" applyBorder="1" applyAlignment="1">
      <alignment horizontal="left"/>
    </xf>
    <xf numFmtId="179" fontId="3" fillId="33" borderId="0" xfId="58" applyNumberFormat="1" applyFont="1" applyFill="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dxfs count="10">
    <dxf>
      <font>
        <color rgb="FF9C0006"/>
      </font>
      <fill>
        <patternFill>
          <bgColor rgb="FFFFC7CE"/>
        </patternFill>
      </fill>
    </dxf>
    <dxf>
      <font>
        <color rgb="FF9C0006"/>
      </font>
      <fill>
        <patternFill>
          <bgColor rgb="FFFFC7CE"/>
        </patternFill>
      </fill>
    </dxf>
    <dxf>
      <font>
        <b/>
      </font>
      <border/>
    </dxf>
    <dxf>
      <fill>
        <patternFill patternType="solid">
          <bgColor rgb="FFFFFFFF"/>
        </patternFill>
      </fill>
      <border/>
    </dxf>
    <dxf>
      <border>
        <right style="thin">
          <color rgb="FF000000"/>
        </right>
        <top style="thin">
          <color rgb="FF000000"/>
        </top>
        <bottom style="thin">
          <color rgb="FF000000"/>
        </bottom>
      </border>
    </dxf>
    <dxf>
      <font>
        <name val="Arial"/>
      </font>
      <border/>
    </dxf>
    <dxf>
      <fill>
        <patternFill>
          <bgColor rgb="FFFFFFFF"/>
        </patternFill>
      </fill>
      <border/>
    </dxf>
    <dxf>
      <border>
        <left>
          <color rgb="FF000000"/>
        </left>
      </border>
    </dxf>
    <dxf>
      <font>
        <sz val="11"/>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3.xml" /><Relationship Id="rId14" Type="http://schemas.openxmlformats.org/officeDocument/2006/relationships/pivotCacheDefinition" Target="pivotCache/pivotCacheDefinition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3</xdr:col>
      <xdr:colOff>485775</xdr:colOff>
      <xdr:row>3</xdr:row>
      <xdr:rowOff>504825</xdr:rowOff>
    </xdr:to>
    <xdr:pic>
      <xdr:nvPicPr>
        <xdr:cNvPr id="1" name="Picture 3"/>
        <xdr:cNvPicPr preferRelativeResize="1">
          <a:picLocks noChangeAspect="1"/>
        </xdr:cNvPicPr>
      </xdr:nvPicPr>
      <xdr:blipFill>
        <a:blip r:embed="rId1"/>
        <a:stretch>
          <a:fillRect/>
        </a:stretch>
      </xdr:blipFill>
      <xdr:spPr>
        <a:xfrm>
          <a:off x="123825" y="152400"/>
          <a:ext cx="21050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2</xdr:row>
      <xdr:rowOff>9525</xdr:rowOff>
    </xdr:from>
    <xdr:to>
      <xdr:col>3</xdr:col>
      <xdr:colOff>361950</xdr:colOff>
      <xdr:row>4</xdr:row>
      <xdr:rowOff>47625</xdr:rowOff>
    </xdr:to>
    <xdr:pic>
      <xdr:nvPicPr>
        <xdr:cNvPr id="1" name="Picture 3"/>
        <xdr:cNvPicPr preferRelativeResize="1">
          <a:picLocks noChangeAspect="1"/>
        </xdr:cNvPicPr>
      </xdr:nvPicPr>
      <xdr:blipFill>
        <a:blip r:embed="rId1"/>
        <a:stretch>
          <a:fillRect/>
        </a:stretch>
      </xdr:blipFill>
      <xdr:spPr>
        <a:xfrm>
          <a:off x="152400" y="333375"/>
          <a:ext cx="21145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1990725</xdr:colOff>
      <xdr:row>3</xdr:row>
      <xdr:rowOff>352425</xdr:rowOff>
    </xdr:to>
    <xdr:pic>
      <xdr:nvPicPr>
        <xdr:cNvPr id="1" name="Picture 3"/>
        <xdr:cNvPicPr preferRelativeResize="1">
          <a:picLocks noChangeAspect="1"/>
        </xdr:cNvPicPr>
      </xdr:nvPicPr>
      <xdr:blipFill>
        <a:blip r:embed="rId1"/>
        <a:stretch>
          <a:fillRect/>
        </a:stretch>
      </xdr:blipFill>
      <xdr:spPr>
        <a:xfrm>
          <a:off x="0" y="0"/>
          <a:ext cx="21050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552450</xdr:colOff>
      <xdr:row>3</xdr:row>
      <xdr:rowOff>352425</xdr:rowOff>
    </xdr:to>
    <xdr:pic>
      <xdr:nvPicPr>
        <xdr:cNvPr id="1" name="Picture 3"/>
        <xdr:cNvPicPr preferRelativeResize="1">
          <a:picLocks noChangeAspect="1"/>
        </xdr:cNvPicPr>
      </xdr:nvPicPr>
      <xdr:blipFill>
        <a:blip r:embed="rId1"/>
        <a:stretch>
          <a:fillRect/>
        </a:stretch>
      </xdr:blipFill>
      <xdr:spPr>
        <a:xfrm>
          <a:off x="114300" y="0"/>
          <a:ext cx="210502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38100</xdr:colOff>
      <xdr:row>4</xdr:row>
      <xdr:rowOff>133350</xdr:rowOff>
    </xdr:to>
    <xdr:pic>
      <xdr:nvPicPr>
        <xdr:cNvPr id="1" name="Picture 3"/>
        <xdr:cNvPicPr preferRelativeResize="1">
          <a:picLocks noChangeAspect="1"/>
        </xdr:cNvPicPr>
      </xdr:nvPicPr>
      <xdr:blipFill>
        <a:blip r:embed="rId1"/>
        <a:stretch>
          <a:fillRect/>
        </a:stretch>
      </xdr:blipFill>
      <xdr:spPr>
        <a:xfrm>
          <a:off x="142875" y="0"/>
          <a:ext cx="210502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485775</xdr:colOff>
      <xdr:row>4</xdr:row>
      <xdr:rowOff>114300</xdr:rowOff>
    </xdr:to>
    <xdr:pic>
      <xdr:nvPicPr>
        <xdr:cNvPr id="1" name="Picture 3"/>
        <xdr:cNvPicPr preferRelativeResize="1">
          <a:picLocks noChangeAspect="1"/>
        </xdr:cNvPicPr>
      </xdr:nvPicPr>
      <xdr:blipFill>
        <a:blip r:embed="rId1"/>
        <a:stretch>
          <a:fillRect/>
        </a:stretch>
      </xdr:blipFill>
      <xdr:spPr>
        <a:xfrm>
          <a:off x="114300" y="0"/>
          <a:ext cx="2105025"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2105025</xdr:colOff>
      <xdr:row>3</xdr:row>
      <xdr:rowOff>361950</xdr:rowOff>
    </xdr:to>
    <xdr:pic>
      <xdr:nvPicPr>
        <xdr:cNvPr id="1" name="Picture 3"/>
        <xdr:cNvPicPr preferRelativeResize="1">
          <a:picLocks noChangeAspect="1"/>
        </xdr:cNvPicPr>
      </xdr:nvPicPr>
      <xdr:blipFill>
        <a:blip r:embed="rId1"/>
        <a:stretch>
          <a:fillRect/>
        </a:stretch>
      </xdr:blipFill>
      <xdr:spPr>
        <a:xfrm>
          <a:off x="114300" y="0"/>
          <a:ext cx="210502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reddy\DEPT\ISD\HIG\prescribing\04_Web\02_PCA\2014-06-24\Final%20files\PCA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Changes to data"/>
      <sheetName val="Tab 1 - BNF Chapter"/>
      <sheetName val="Tab 2 - BNF Section"/>
      <sheetName val="Tab 3 - BNF Sub-section"/>
      <sheetName val="Tab 4 - Chemical Name"/>
      <sheetName val="Tab 5 - Individual Preparation"/>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C141" sheet="NRS populations"/>
  </cacheSource>
  <cacheFields count="3">
    <cacheField name="Year">
      <sharedItems containsSemiMixedTypes="0" containsString="0" containsMixedTypes="0" containsNumber="1" containsInteger="1" count="10">
        <n v="2010"/>
        <n v="2011"/>
        <n v="2012"/>
        <n v="2013"/>
        <n v="2014"/>
        <n v="2015"/>
        <n v="2016"/>
        <n v="2017"/>
        <n v="2018"/>
        <n v="2019"/>
      </sharedItems>
    </cacheField>
    <cacheField name="HB">
      <sharedItems containsMixedTypes="0" count="14">
        <s v="NHS Ayrshire &amp; Arran"/>
        <s v="NHS Borders"/>
        <s v="NHS Dumfires &amp; Galloway"/>
        <s v="NHS Fife"/>
        <s v="NHS Forth Valley"/>
        <s v="NHS Grampian"/>
        <s v="NHS Greater Glasgow &amp; Clyde"/>
        <s v="NHS Highland"/>
        <s v="NHS Lanarkshire"/>
        <s v="NHS Lothian"/>
        <s v="NHS Orkney"/>
        <s v="NHS Shetland"/>
        <s v="NHS Tayside"/>
        <s v="NHS Western Isles"/>
      </sharedItems>
    </cacheField>
    <cacheField name="AllAges">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H145" sheet="Table 3 DATA"/>
  </cacheSource>
  <cacheFields count="8">
    <cacheField name="Disp Health Board Name">
      <sharedItems containsMixedTypes="0"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Paid Financial Year">
      <sharedItems containsSemiMixedTypes="0" containsString="0" containsMixedTypes="0" containsNumber="1" containsInteger="1" count="11">
        <n v="2010"/>
        <n v="2011"/>
        <n v="2012"/>
        <n v="2013"/>
        <n v="2014"/>
        <n v="2015"/>
        <n v="2016"/>
        <n v="2017"/>
        <n v="2018"/>
        <n v="2019"/>
        <n v="2009"/>
      </sharedItems>
    </cacheField>
    <cacheField name="Dispensed Quantity">
      <sharedItems containsSemiMixedTypes="0" containsString="0" containsMixedTypes="0" containsNumber="1"/>
    </cacheField>
    <cacheField name="Number Of Dispensings">
      <sharedItems containsSemiMixedTypes="0" containsString="0" containsMixedTypes="0" containsNumber="1" containsInteger="1"/>
    </cacheField>
    <cacheField name="Number of Dispensed Items">
      <sharedItems containsSemiMixedTypes="0" containsString="0" containsMixedTypes="0" containsNumber="1" containsInteger="1"/>
    </cacheField>
    <cacheField name="Disps/Item">
      <sharedItems containsSemiMixedTypes="0" containsString="0" containsMixedTypes="0" containsNumber="1"/>
    </cacheField>
    <cacheField name="qty per item">
      <sharedItems containsSemiMixedTypes="0" containsString="0" containsMixedTypes="0" containsNumber="1"/>
    </cacheField>
    <cacheField name="Qty per disp">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B2:G649" sheet="Table 2 DATA"/>
  </cacheSource>
  <cacheFields count="6">
    <cacheField name="Paid Financial Year">
      <sharedItems containsSemiMixedTypes="0" containsString="0" containsMixedTypes="0" containsNumber="1" containsInteger="1" count="10">
        <n v="2010"/>
        <n v="2011"/>
        <n v="2012"/>
        <n v="2013"/>
        <n v="2014"/>
        <n v="2015"/>
        <n v="2016"/>
        <n v="2017"/>
        <n v="2018"/>
        <n v="2019"/>
      </sharedItems>
    </cacheField>
    <cacheField name="PI Approved Name">
      <sharedItems containsMixedTypes="0" count="5">
        <s v="BUPRENORPHINE"/>
        <s v="BUPRENORPHINE AND NALOXONE"/>
        <s v="LOFEXIDINE HYDROCHLORIDE"/>
        <s v="METHADONE HYDROCHLORIDE"/>
        <s v="NALTREXONE HYDROCHLORIDE"/>
      </sharedItems>
    </cacheField>
    <cacheField name="Disp Health Board Name">
      <sharedItems containsMixedTypes="0"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Number of Dispensed Items">
      <sharedItems containsSemiMixedTypes="0" containsString="0" containsMixedTypes="0" containsNumber="1" containsInteger="1"/>
    </cacheField>
    <cacheField name="DI Paid GIC excl. BB">
      <sharedItems containsSemiMixedTypes="0" containsString="0" containsMixedTypes="0" containsNumber="1"/>
    </cacheField>
    <cacheField name="DDDs AM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2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L17" firstHeaderRow="1" firstDataRow="2" firstDataCol="1"/>
  <pivotFields count="3">
    <pivotField axis="axisCol" compact="0" outline="0" subtotalTop="0" showAll="0" numFmtId="3">
      <items count="11">
        <item x="0"/>
        <item x="1"/>
        <item x="2"/>
        <item x="3"/>
        <item x="4"/>
        <item x="5"/>
        <item x="6"/>
        <item x="7"/>
        <item x="8"/>
        <item x="9"/>
        <item t="default"/>
      </items>
    </pivotField>
    <pivotField axis="axisRow" compact="0" outline="0" subtotalTop="0" showAll="0">
      <items count="15">
        <item x="0"/>
        <item x="1"/>
        <item x="2"/>
        <item x="3"/>
        <item x="4"/>
        <item x="5"/>
        <item x="6"/>
        <item x="7"/>
        <item x="8"/>
        <item x="9"/>
        <item x="10"/>
        <item x="11"/>
        <item x="12"/>
        <item x="13"/>
        <item t="default"/>
      </items>
    </pivotField>
    <pivotField dataField="1" compact="0" outline="0" subtotalTop="0" showAll="0" numFmtId="4"/>
  </pivotFields>
  <rowFields count="1">
    <field x="1"/>
  </rowFields>
  <rowItems count="15">
    <i>
      <x/>
    </i>
    <i>
      <x v="1"/>
    </i>
    <i>
      <x v="2"/>
    </i>
    <i>
      <x v="3"/>
    </i>
    <i>
      <x v="4"/>
    </i>
    <i>
      <x v="5"/>
    </i>
    <i>
      <x v="6"/>
    </i>
    <i>
      <x v="7"/>
    </i>
    <i>
      <x v="8"/>
    </i>
    <i>
      <x v="9"/>
    </i>
    <i>
      <x v="10"/>
    </i>
    <i>
      <x v="11"/>
    </i>
    <i>
      <x v="12"/>
    </i>
    <i>
      <x v="13"/>
    </i>
    <i t="grand">
      <x/>
    </i>
  </rowItems>
  <colFields count="1">
    <field x="0"/>
  </colFields>
  <colItems count="11">
    <i>
      <x/>
    </i>
    <i>
      <x v="1"/>
    </i>
    <i>
      <x v="2"/>
    </i>
    <i>
      <x v="3"/>
    </i>
    <i>
      <x v="4"/>
    </i>
    <i>
      <x v="5"/>
    </i>
    <i>
      <x v="6"/>
    </i>
    <i>
      <x v="7"/>
    </i>
    <i>
      <x v="8"/>
    </i>
    <i>
      <x v="9"/>
    </i>
    <i t="grand">
      <x/>
    </i>
  </colItems>
  <dataFields count="1">
    <dataField name="Sum of AllAges" fld="2"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4" dataPosition="0" applyNumberFormats="0" applyBorderFormats="0" applyFontFormats="0" applyPatternFormats="0" applyAlignmentFormats="0" applyWidthHeightFormats="0" dataCaption="Data" missingCaption="-" showMissing="1" preserveFormatting="1" itemPrintTitles="1" compactData="0" updatedVersion="2" indent="0" showMemberPropertyTips="1">
  <location ref="B12:AI29" firstHeaderRow="1" firstDataRow="3" firstDataCol="1" rowPageCount="1" colPageCount="1"/>
  <pivotFields count="6">
    <pivotField axis="axisCol" compact="0" outline="0" subtotalTop="0" numFmtId="1">
      <items count="11">
        <item x="0"/>
        <item x="1"/>
        <item x="2"/>
        <item x="3"/>
        <item x="4"/>
        <item x="5"/>
        <item x="6"/>
        <item x="7"/>
        <item x="8"/>
        <item x="9"/>
        <item t="default"/>
      </items>
    </pivotField>
    <pivotField axis="axisPage" compact="0" outline="0" subtotalTop="0" showAll="0" name="Approved Name">
      <items count="6">
        <item x="0"/>
        <item x="1"/>
        <item x="2"/>
        <item x="3"/>
        <item x="4"/>
        <item t="default"/>
      </items>
    </pivotField>
    <pivotField axis="axisRow" compact="0" outline="0" subtotalTop="0" showAll="0">
      <items count="15">
        <item x="0"/>
        <item x="1"/>
        <item x="2"/>
        <item x="3"/>
        <item x="4"/>
        <item x="5"/>
        <item x="6"/>
        <item x="7"/>
        <item x="8"/>
        <item x="9"/>
        <item x="10"/>
        <item x="11"/>
        <item x="12"/>
        <item x="13"/>
        <item t="default"/>
      </items>
    </pivotField>
    <pivotField dataField="1" compact="0" outline="0" subtotalTop="0" showAll="0"/>
    <pivotField dataField="1" compact="0" outline="0" subtotalTop="0" showAll="0"/>
    <pivotField dataField="1" compact="0" outline="0" subtotalTop="0" showAll="0"/>
  </pivotFields>
  <rowFields count="1">
    <field x="2"/>
  </rowFields>
  <rowItems count="15">
    <i>
      <x/>
    </i>
    <i>
      <x v="1"/>
    </i>
    <i>
      <x v="2"/>
    </i>
    <i>
      <x v="3"/>
    </i>
    <i>
      <x v="4"/>
    </i>
    <i>
      <x v="5"/>
    </i>
    <i>
      <x v="6"/>
    </i>
    <i>
      <x v="7"/>
    </i>
    <i>
      <x v="8"/>
    </i>
    <i>
      <x v="9"/>
    </i>
    <i>
      <x v="10"/>
    </i>
    <i>
      <x v="11"/>
    </i>
    <i>
      <x v="12"/>
    </i>
    <i>
      <x v="13"/>
    </i>
    <i t="grand">
      <x/>
    </i>
  </rowItems>
  <colFields count="2">
    <field x="-2"/>
    <field x="0"/>
  </colFields>
  <colItems count="33">
    <i>
      <x/>
      <x/>
    </i>
    <i r="1">
      <x v="1"/>
    </i>
    <i r="1">
      <x v="2"/>
    </i>
    <i r="1">
      <x v="3"/>
    </i>
    <i r="1">
      <x v="4"/>
    </i>
    <i r="1">
      <x v="5"/>
    </i>
    <i r="1">
      <x v="6"/>
    </i>
    <i r="1">
      <x v="7"/>
    </i>
    <i r="1">
      <x v="8"/>
    </i>
    <i r="1">
      <x v="9"/>
    </i>
    <i i="1">
      <x v="1"/>
      <x/>
    </i>
    <i i="1" r="1">
      <x v="1"/>
    </i>
    <i i="1" r="1">
      <x v="2"/>
    </i>
    <i i="1" r="1">
      <x v="3"/>
    </i>
    <i i="1" r="1">
      <x v="4"/>
    </i>
    <i i="1" r="1">
      <x v="5"/>
    </i>
    <i i="1" r="1">
      <x v="6"/>
    </i>
    <i i="1" r="1">
      <x v="7"/>
    </i>
    <i i="1" r="1">
      <x v="8"/>
    </i>
    <i i="1" r="1">
      <x v="9"/>
    </i>
    <i i="2">
      <x v="2"/>
      <x/>
    </i>
    <i i="2" r="1">
      <x v="1"/>
    </i>
    <i i="2" r="1">
      <x v="2"/>
    </i>
    <i i="2" r="1">
      <x v="3"/>
    </i>
    <i i="2" r="1">
      <x v="4"/>
    </i>
    <i i="2" r="1">
      <x v="5"/>
    </i>
    <i i="2" r="1">
      <x v="6"/>
    </i>
    <i i="2" r="1">
      <x v="7"/>
    </i>
    <i i="2" r="1">
      <x v="8"/>
    </i>
    <i i="2" r="1">
      <x v="9"/>
    </i>
    <i t="grand">
      <x/>
    </i>
    <i t="grand" i="1">
      <x/>
    </i>
    <i t="grand" i="2">
      <x/>
    </i>
  </colItems>
  <pageFields count="1">
    <pageField fld="1" hier="0"/>
  </pageFields>
  <dataFields count="3">
    <dataField name="Sum of Number of Dispensed Items" fld="3" baseField="0" baseItem="0"/>
    <dataField name="Sum of DI Paid GIC excl. BB" fld="4" baseField="0" baseItem="0"/>
    <dataField name="Sum of DDDs AMS" fld="5" baseField="0" baseItem="0"/>
  </dataFields>
  <formats count="10">
    <format dxfId="2">
      <pivotArea outline="0" fieldPosition="0" dataOnly="0" labelOnly="1">
        <references count="1">
          <reference field="1" count="0"/>
        </references>
      </pivotArea>
    </format>
    <format dxfId="3">
      <pivotArea outline="0" fieldPosition="0" dataOnly="0" type="all"/>
    </format>
    <format dxfId="4">
      <pivotArea outline="0" fieldPosition="0" dataOnly="0" labelOnly="1">
        <references count="1">
          <reference field="1" count="1">
            <x v="1"/>
          </reference>
        </references>
      </pivotArea>
    </format>
    <format dxfId="5">
      <pivotArea outline="0" fieldPosition="0" dataOnly="0" labelOnly="1">
        <references count="1">
          <reference field="1" count="0"/>
        </references>
      </pivotArea>
    </format>
    <format dxfId="6">
      <pivotArea outline="0" fieldPosition="0" dataOnly="0" type="all"/>
    </format>
    <format dxfId="5">
      <pivotArea outline="0" fieldPosition="0" dataOnly="0" type="all"/>
    </format>
    <format dxfId="5">
      <pivotArea outline="0" fieldPosition="0" axis="axisPage" dataOnly="0" field="1" labelOnly="1" type="button"/>
    </format>
    <format dxfId="2">
      <pivotArea outline="0" fieldPosition="0" axis="axisPage" dataOnly="0" field="1" labelOnly="1" type="button"/>
    </format>
    <format dxfId="7">
      <pivotArea outline="0" fieldPosition="0" dataOnly="0" labelOnly="1" offset="I1" type="topRight"/>
    </format>
    <format dxfId="7">
      <pivotArea outline="0" fieldPosition="0" dataOnly="0" labelOnly="1" offset="A256">
        <references count="1">
          <reference field="4294967294" count="1">
            <x v="1"/>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25" applyNumberFormats="0" applyBorderFormats="0" applyFontFormats="0" applyPatternFormats="0" applyAlignmentFormats="0" applyWidthHeightFormats="0" dataCaption="Data" showMissing="1" preserveFormatting="1" itemPrintTitles="1" compactData="0" updatedVersion="2" indent="0" showMemberPropertyTips="1">
  <location ref="B11:E23" firstHeaderRow="1" firstDataRow="2" firstDataCol="1" rowPageCount="1" colPageCount="1"/>
  <pivotFields count="8">
    <pivotField axis="axisPage" compact="0" outline="0" subtotalTop="0" showAll="0">
      <items count="15">
        <item x="0"/>
        <item x="1"/>
        <item x="2"/>
        <item x="3"/>
        <item x="4"/>
        <item x="5"/>
        <item x="6"/>
        <item x="7"/>
        <item x="8"/>
        <item x="9"/>
        <item x="10"/>
        <item x="11"/>
        <item x="12"/>
        <item x="13"/>
        <item t="default"/>
      </items>
    </pivotField>
    <pivotField axis="axisRow" compact="0" outline="0" subtotalTop="0" showAll="0" sortType="ascending" numFmtId="1">
      <items count="12">
        <item m="1" x="10"/>
        <item x="0"/>
        <item x="1"/>
        <item x="2"/>
        <item x="3"/>
        <item x="4"/>
        <item x="5"/>
        <item x="6"/>
        <item x="7"/>
        <item x="8"/>
        <item x="9"/>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s>
  <rowFields count="1">
    <field x="1"/>
  </rowFields>
  <rowItems count="11">
    <i>
      <x v="1"/>
    </i>
    <i>
      <x v="2"/>
    </i>
    <i>
      <x v="3"/>
    </i>
    <i>
      <x v="4"/>
    </i>
    <i>
      <x v="5"/>
    </i>
    <i>
      <x v="6"/>
    </i>
    <i>
      <x v="7"/>
    </i>
    <i>
      <x v="8"/>
    </i>
    <i>
      <x v="9"/>
    </i>
    <i>
      <x v="10"/>
    </i>
    <i t="grand">
      <x/>
    </i>
  </rowItems>
  <colFields count="1">
    <field x="-2"/>
  </colFields>
  <colItems count="3">
    <i>
      <x/>
    </i>
    <i i="1">
      <x v="1"/>
    </i>
    <i i="2">
      <x v="2"/>
    </i>
  </colItems>
  <pageFields count="1">
    <pageField fld="0" hier="0"/>
  </pageFields>
  <dataFields count="3">
    <dataField name="Sum of Dispensed Quantity" fld="2" baseField="0" baseItem="0"/>
    <dataField name="Sum of Number Of Dispensings" fld="3" baseField="0" baseItem="0"/>
    <dataField name="Sum of Number of Dispensed Items" fld="4" baseField="0" baseItem="0"/>
  </dataFields>
  <formats count="5">
    <format dxfId="5">
      <pivotArea outline="0" fieldPosition="0" dataOnly="0" type="all"/>
    </format>
    <format dxfId="2">
      <pivotArea outline="0" fieldPosition="0" axis="axisPage" dataOnly="0" field="0" labelOnly="1" type="button"/>
    </format>
    <format dxfId="2">
      <pivotArea outline="0" fieldPosition="0" dataOnly="0" labelOnly="1">
        <references count="1">
          <reference field="0" count="0"/>
        </references>
      </pivotArea>
    </format>
    <format dxfId="8">
      <pivotArea outline="0" fieldPosition="0" axis="axisPage" dataOnly="0" field="0" labelOnly="1" type="button"/>
    </format>
    <format dxfId="8">
      <pivotArea outline="0" fieldPosition="0" dataOnly="0" labelOnly="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aig.collins@nhs.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tabSelected="1" zoomScale="85" zoomScaleNormal="85" zoomScalePageLayoutView="0" workbookViewId="0" topLeftCell="A1">
      <selection activeCell="A1" sqref="A1"/>
    </sheetView>
  </sheetViews>
  <sheetFormatPr defaultColWidth="9.140625" defaultRowHeight="15"/>
  <cols>
    <col min="1" max="1" width="1.7109375" style="88" customWidth="1"/>
    <col min="2" max="2" width="15.28125" style="88" customWidth="1"/>
    <col min="3" max="3" width="9.140625" style="88" customWidth="1"/>
    <col min="4" max="4" width="32.7109375" style="88" customWidth="1"/>
    <col min="5" max="5" width="6.421875" style="88" customWidth="1"/>
    <col min="6" max="6" width="12.140625" style="88" customWidth="1"/>
    <col min="7" max="7" width="14.421875" style="88" customWidth="1"/>
    <col min="8" max="8" width="14.7109375" style="88" customWidth="1"/>
    <col min="9" max="9" width="14.421875" style="88" customWidth="1"/>
    <col min="10" max="10" width="13.7109375" style="88" customWidth="1"/>
    <col min="11" max="16384" width="9.140625" style="88" customWidth="1"/>
  </cols>
  <sheetData>
    <row r="1" ht="12.75"/>
    <row r="2" ht="12.75" customHeight="1">
      <c r="J2" s="21"/>
    </row>
    <row r="3" ht="12.75"/>
    <row r="4" ht="50.25" customHeight="1"/>
    <row r="6" spans="2:3" s="30" customFormat="1" ht="17.25" customHeight="1">
      <c r="B6" s="33" t="s">
        <v>31</v>
      </c>
      <c r="C6" s="30" t="s">
        <v>65</v>
      </c>
    </row>
    <row r="7" spans="2:3" s="30" customFormat="1" ht="17.25" customHeight="1">
      <c r="B7" s="33" t="s">
        <v>32</v>
      </c>
      <c r="C7" s="30" t="s">
        <v>174</v>
      </c>
    </row>
    <row r="8" spans="2:3" s="30" customFormat="1" ht="17.25" customHeight="1">
      <c r="B8" s="33" t="s">
        <v>33</v>
      </c>
      <c r="C8" s="30" t="s">
        <v>124</v>
      </c>
    </row>
    <row r="9" spans="2:10" s="30" customFormat="1" ht="18.75" customHeight="1">
      <c r="B9" s="33" t="s">
        <v>34</v>
      </c>
      <c r="C9" s="243" t="s">
        <v>147</v>
      </c>
      <c r="D9" s="243"/>
      <c r="E9" s="243"/>
      <c r="F9" s="243"/>
      <c r="G9" s="243"/>
      <c r="H9" s="243"/>
      <c r="I9" s="243"/>
      <c r="J9" s="243"/>
    </row>
    <row r="10" spans="2:3" s="30" customFormat="1" ht="17.25" customHeight="1">
      <c r="B10" s="33" t="s">
        <v>35</v>
      </c>
      <c r="C10" s="30" t="s">
        <v>175</v>
      </c>
    </row>
    <row r="11" spans="2:6" s="30" customFormat="1" ht="17.25" customHeight="1">
      <c r="B11" s="33" t="s">
        <v>138</v>
      </c>
      <c r="C11" s="30" t="s">
        <v>140</v>
      </c>
      <c r="F11" s="123" t="s">
        <v>139</v>
      </c>
    </row>
    <row r="12" spans="2:10" s="89" customFormat="1" ht="11.25" customHeight="1">
      <c r="B12" s="31"/>
      <c r="C12" s="31"/>
      <c r="D12" s="31"/>
      <c r="E12" s="31"/>
      <c r="F12" s="31"/>
      <c r="G12" s="31"/>
      <c r="H12" s="31"/>
      <c r="I12" s="31"/>
      <c r="J12" s="31"/>
    </row>
    <row r="13" spans="2:8" s="89" customFormat="1" ht="11.25" customHeight="1">
      <c r="B13" s="32"/>
      <c r="C13" s="32"/>
      <c r="D13" s="32"/>
      <c r="E13" s="32"/>
      <c r="F13" s="32"/>
      <c r="G13" s="32"/>
      <c r="H13" s="32"/>
    </row>
    <row r="14" spans="2:5" s="30" customFormat="1" ht="18" customHeight="1">
      <c r="B14" s="33" t="s">
        <v>36</v>
      </c>
      <c r="C14" s="29" t="s">
        <v>37</v>
      </c>
      <c r="D14" s="29" t="s">
        <v>38</v>
      </c>
      <c r="E14" s="29" t="s">
        <v>39</v>
      </c>
    </row>
    <row r="15" spans="2:5" s="30" customFormat="1" ht="18" customHeight="1">
      <c r="B15" s="33"/>
      <c r="C15" s="55">
        <v>1</v>
      </c>
      <c r="D15" s="30" t="s">
        <v>128</v>
      </c>
      <c r="E15" s="30" t="s">
        <v>129</v>
      </c>
    </row>
    <row r="16" spans="2:5" s="30" customFormat="1" ht="18" customHeight="1">
      <c r="B16" s="33"/>
      <c r="C16" s="55">
        <v>2</v>
      </c>
      <c r="D16" s="30" t="s">
        <v>40</v>
      </c>
      <c r="E16" s="30" t="s">
        <v>40</v>
      </c>
    </row>
    <row r="17" spans="3:10" s="30" customFormat="1" ht="30" customHeight="1">
      <c r="C17" s="55">
        <v>3</v>
      </c>
      <c r="D17" s="30" t="s">
        <v>108</v>
      </c>
      <c r="E17" s="242" t="s">
        <v>112</v>
      </c>
      <c r="F17" s="242"/>
      <c r="G17" s="242"/>
      <c r="H17" s="242"/>
      <c r="I17" s="242"/>
      <c r="J17" s="242"/>
    </row>
    <row r="18" spans="3:10" s="30" customFormat="1" ht="30" customHeight="1">
      <c r="C18" s="55">
        <v>4</v>
      </c>
      <c r="D18" s="30" t="s">
        <v>109</v>
      </c>
      <c r="E18" s="242" t="s">
        <v>121</v>
      </c>
      <c r="F18" s="242"/>
      <c r="G18" s="242"/>
      <c r="H18" s="242"/>
      <c r="I18" s="242"/>
      <c r="J18" s="242"/>
    </row>
    <row r="19" spans="3:5" s="30" customFormat="1" ht="18" customHeight="1">
      <c r="C19" s="55">
        <v>6</v>
      </c>
      <c r="D19" s="30" t="s">
        <v>176</v>
      </c>
      <c r="E19" s="30" t="s">
        <v>110</v>
      </c>
    </row>
    <row r="20" spans="3:5" s="30" customFormat="1" ht="18" customHeight="1">
      <c r="C20" s="55">
        <v>7</v>
      </c>
      <c r="D20" s="30" t="s">
        <v>177</v>
      </c>
      <c r="E20" s="30" t="s">
        <v>146</v>
      </c>
    </row>
    <row r="21" spans="2:10" ht="12" customHeight="1">
      <c r="B21" s="31"/>
      <c r="C21" s="31"/>
      <c r="D21" s="31"/>
      <c r="E21" s="31"/>
      <c r="F21" s="31"/>
      <c r="G21" s="31"/>
      <c r="H21" s="31"/>
      <c r="I21" s="31"/>
      <c r="J21" s="31"/>
    </row>
    <row r="22" spans="2:8" ht="11.25" customHeight="1">
      <c r="B22" s="32"/>
      <c r="C22" s="32"/>
      <c r="D22" s="32"/>
      <c r="E22" s="32"/>
      <c r="F22" s="32"/>
      <c r="G22" s="32"/>
      <c r="H22" s="32"/>
    </row>
    <row r="23" spans="2:7" ht="18" customHeight="1">
      <c r="B23" s="22" t="s">
        <v>41</v>
      </c>
      <c r="G23" s="22"/>
    </row>
    <row r="24" spans="2:10" s="98" customFormat="1" ht="17.25" customHeight="1">
      <c r="B24" s="29">
        <v>1</v>
      </c>
      <c r="C24" s="30" t="s">
        <v>61</v>
      </c>
      <c r="D24" s="30"/>
      <c r="E24" s="30"/>
      <c r="F24" s="30"/>
      <c r="G24" s="30"/>
      <c r="H24" s="30"/>
      <c r="I24" s="30"/>
      <c r="J24" s="30"/>
    </row>
    <row r="25" spans="2:10" s="98" customFormat="1" ht="17.25" customHeight="1">
      <c r="B25" s="29">
        <v>2</v>
      </c>
      <c r="C25" s="30" t="s">
        <v>62</v>
      </c>
      <c r="D25" s="52"/>
      <c r="E25" s="52"/>
      <c r="F25" s="52"/>
      <c r="G25" s="52"/>
      <c r="H25" s="52"/>
      <c r="I25" s="52"/>
      <c r="J25" s="52"/>
    </row>
    <row r="26" spans="2:10" s="98" customFormat="1" ht="17.25" customHeight="1">
      <c r="B26" s="29">
        <v>4</v>
      </c>
      <c r="C26" s="242" t="s">
        <v>63</v>
      </c>
      <c r="D26" s="242"/>
      <c r="E26" s="242"/>
      <c r="F26" s="242"/>
      <c r="G26" s="242"/>
      <c r="H26" s="242"/>
      <c r="I26" s="242"/>
      <c r="J26" s="242"/>
    </row>
    <row r="27" spans="2:10" s="98" customFormat="1" ht="17.25" customHeight="1">
      <c r="B27" s="29">
        <v>5</v>
      </c>
      <c r="C27" s="30" t="s">
        <v>130</v>
      </c>
      <c r="D27" s="99"/>
      <c r="E27" s="99"/>
      <c r="F27" s="99"/>
      <c r="G27" s="99"/>
      <c r="H27" s="99"/>
      <c r="I27" s="99"/>
      <c r="J27" s="99"/>
    </row>
    <row r="28" spans="2:3" s="98" customFormat="1" ht="17.25" customHeight="1">
      <c r="B28" s="29">
        <v>6</v>
      </c>
      <c r="C28" s="30" t="s">
        <v>64</v>
      </c>
    </row>
    <row r="29" spans="2:3" s="98" customFormat="1" ht="17.25" customHeight="1">
      <c r="B29" s="29">
        <v>7</v>
      </c>
      <c r="C29" s="104" t="s">
        <v>125</v>
      </c>
    </row>
    <row r="30" spans="2:10" s="30" customFormat="1" ht="27" customHeight="1">
      <c r="B30" s="29">
        <v>8</v>
      </c>
      <c r="C30" s="242" t="s">
        <v>136</v>
      </c>
      <c r="D30" s="242"/>
      <c r="E30" s="242"/>
      <c r="F30" s="242"/>
      <c r="G30" s="242"/>
      <c r="H30" s="242"/>
      <c r="I30" s="242"/>
      <c r="J30" s="242"/>
    </row>
    <row r="31" spans="2:13" s="30" customFormat="1" ht="90" customHeight="1">
      <c r="B31" s="29">
        <v>9</v>
      </c>
      <c r="C31" s="242" t="s">
        <v>66</v>
      </c>
      <c r="D31" s="242"/>
      <c r="E31" s="242"/>
      <c r="F31" s="242"/>
      <c r="G31" s="242"/>
      <c r="H31" s="242"/>
      <c r="I31" s="242"/>
      <c r="J31" s="242"/>
      <c r="K31" s="52"/>
      <c r="L31" s="52"/>
      <c r="M31" s="52"/>
    </row>
    <row r="32" spans="2:10" s="93" customFormat="1" ht="29.25" customHeight="1">
      <c r="B32" s="29">
        <v>10</v>
      </c>
      <c r="C32" s="242" t="s">
        <v>149</v>
      </c>
      <c r="D32" s="242"/>
      <c r="E32" s="242"/>
      <c r="F32" s="242"/>
      <c r="G32" s="242"/>
      <c r="H32" s="242"/>
      <c r="I32" s="242"/>
      <c r="J32" s="242"/>
    </row>
    <row r="33" spans="2:10" s="100" customFormat="1" ht="27.75" customHeight="1">
      <c r="B33" s="122">
        <v>11</v>
      </c>
      <c r="C33" s="241" t="s">
        <v>135</v>
      </c>
      <c r="D33" s="241"/>
      <c r="E33" s="241"/>
      <c r="F33" s="241"/>
      <c r="G33" s="241"/>
      <c r="H33" s="241"/>
      <c r="I33" s="241"/>
      <c r="J33" s="241"/>
    </row>
    <row r="34" spans="2:3" s="100" customFormat="1" ht="12.75">
      <c r="B34" s="220">
        <v>12</v>
      </c>
      <c r="C34" s="219" t="s">
        <v>178</v>
      </c>
    </row>
    <row r="35" s="100" customFormat="1" ht="12"/>
  </sheetData>
  <sheetProtection/>
  <mergeCells count="8">
    <mergeCell ref="C33:J33"/>
    <mergeCell ref="C32:J32"/>
    <mergeCell ref="C26:J26"/>
    <mergeCell ref="C31:J31"/>
    <mergeCell ref="C30:J30"/>
    <mergeCell ref="C9:J9"/>
    <mergeCell ref="E17:J17"/>
    <mergeCell ref="E18:J18"/>
  </mergeCells>
  <hyperlinks>
    <hyperlink ref="F11" r:id="rId1" display="craig.collins@nhs.net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xl/worksheets/sheet10.xml><?xml version="1.0" encoding="utf-8"?>
<worksheet xmlns="http://schemas.openxmlformats.org/spreadsheetml/2006/main" xmlns:r="http://schemas.openxmlformats.org/officeDocument/2006/relationships">
  <sheetPr>
    <tabColor theme="7" tint="-0.24997000396251678"/>
  </sheetPr>
  <dimension ref="A2:H145"/>
  <sheetViews>
    <sheetView zoomScalePageLayoutView="0" workbookViewId="0" topLeftCell="A1">
      <selection activeCell="A1" sqref="A1"/>
    </sheetView>
  </sheetViews>
  <sheetFormatPr defaultColWidth="9.140625" defaultRowHeight="15"/>
  <cols>
    <col min="1" max="8" width="14.7109375" style="47" customWidth="1"/>
    <col min="9" max="16384" width="9.140625" style="47" customWidth="1"/>
  </cols>
  <sheetData>
    <row r="1" s="46" customFormat="1" ht="7.5" customHeight="1"/>
    <row r="2" spans="1:8" s="46" customFormat="1" ht="15.75" customHeight="1">
      <c r="A2" s="179"/>
      <c r="B2" s="179"/>
      <c r="C2" s="179"/>
      <c r="D2" s="179"/>
      <c r="E2" s="179"/>
      <c r="F2" s="179"/>
      <c r="G2" s="179"/>
      <c r="H2" s="179"/>
    </row>
    <row r="3" spans="1:8" s="46" customFormat="1" ht="29.25" customHeight="1">
      <c r="A3" s="248" t="s">
        <v>100</v>
      </c>
      <c r="B3" s="248"/>
      <c r="C3" s="179"/>
      <c r="D3" s="179"/>
      <c r="E3" s="179"/>
      <c r="F3" s="179"/>
      <c r="G3" s="179"/>
      <c r="H3" s="179"/>
    </row>
    <row r="4" spans="1:8" s="46" customFormat="1" ht="18" customHeight="1">
      <c r="A4" s="179"/>
      <c r="B4" s="179"/>
      <c r="C4" s="179"/>
      <c r="D4" s="179"/>
      <c r="E4" s="179"/>
      <c r="F4" s="179"/>
      <c r="G4" s="179"/>
      <c r="H4" s="179"/>
    </row>
    <row r="5" spans="1:8" s="46" customFormat="1" ht="18" customHeight="1">
      <c r="A5" s="180" t="s">
        <v>95</v>
      </c>
      <c r="B5" s="180" t="s">
        <v>93</v>
      </c>
      <c r="C5" s="180" t="s">
        <v>101</v>
      </c>
      <c r="D5" s="180" t="s">
        <v>102</v>
      </c>
      <c r="E5" s="180" t="s">
        <v>5</v>
      </c>
      <c r="F5" s="180" t="s">
        <v>103</v>
      </c>
      <c r="G5" s="180" t="s">
        <v>104</v>
      </c>
      <c r="H5" s="180" t="s">
        <v>105</v>
      </c>
    </row>
    <row r="6" spans="1:8" s="46" customFormat="1" ht="18" customHeight="1">
      <c r="A6" s="184" t="s">
        <v>79</v>
      </c>
      <c r="B6" s="183">
        <v>2010</v>
      </c>
      <c r="C6" s="185">
        <v>59723135</v>
      </c>
      <c r="D6" s="185">
        <v>587181</v>
      </c>
      <c r="E6" s="185">
        <v>55910</v>
      </c>
      <c r="F6" s="185">
        <v>10.5022536218923</v>
      </c>
      <c r="G6" s="185">
        <v>1068.20130566983</v>
      </c>
      <c r="H6" s="185">
        <v>101.711627249519</v>
      </c>
    </row>
    <row r="7" spans="1:8" s="46" customFormat="1" ht="18" customHeight="1">
      <c r="A7" s="182" t="s">
        <v>79</v>
      </c>
      <c r="B7" s="181">
        <v>2011</v>
      </c>
      <c r="C7" s="146">
        <v>60828045.3</v>
      </c>
      <c r="D7" s="146">
        <v>611265</v>
      </c>
      <c r="E7" s="146">
        <v>59356</v>
      </c>
      <c r="F7" s="146">
        <v>10.2982849248602</v>
      </c>
      <c r="G7" s="146">
        <v>1024.80027798369</v>
      </c>
      <c r="H7" s="146">
        <v>99.5117425339256</v>
      </c>
    </row>
    <row r="8" spans="1:8" s="46" customFormat="1" ht="18" customHeight="1">
      <c r="A8" s="184" t="s">
        <v>79</v>
      </c>
      <c r="B8" s="183">
        <v>2012</v>
      </c>
      <c r="C8" s="185">
        <v>57921314</v>
      </c>
      <c r="D8" s="185">
        <v>624835</v>
      </c>
      <c r="E8" s="185">
        <v>58027</v>
      </c>
      <c r="F8" s="185">
        <v>10.7680045496062</v>
      </c>
      <c r="G8" s="185">
        <v>998.17867544419</v>
      </c>
      <c r="H8" s="185">
        <v>92.6985748237535</v>
      </c>
    </row>
    <row r="9" spans="1:8" s="46" customFormat="1" ht="18" customHeight="1">
      <c r="A9" s="182" t="s">
        <v>79</v>
      </c>
      <c r="B9" s="181">
        <v>2013</v>
      </c>
      <c r="C9" s="146">
        <v>55253515</v>
      </c>
      <c r="D9" s="146">
        <v>633960</v>
      </c>
      <c r="E9" s="146">
        <v>55557</v>
      </c>
      <c r="F9" s="146">
        <v>11.4109833144338</v>
      </c>
      <c r="G9" s="146">
        <v>994.537412027287</v>
      </c>
      <c r="H9" s="146">
        <v>87.1561533850716</v>
      </c>
    </row>
    <row r="10" spans="1:8" s="46" customFormat="1" ht="18" customHeight="1">
      <c r="A10" s="184" t="s">
        <v>79</v>
      </c>
      <c r="B10" s="183">
        <v>2014</v>
      </c>
      <c r="C10" s="185">
        <v>50567510.13</v>
      </c>
      <c r="D10" s="185">
        <v>637217</v>
      </c>
      <c r="E10" s="185">
        <v>43957</v>
      </c>
      <c r="F10" s="185">
        <v>14.4963714539209</v>
      </c>
      <c r="G10" s="185">
        <v>1150.3858345656</v>
      </c>
      <c r="H10" s="185">
        <v>79.3568127184303</v>
      </c>
    </row>
    <row r="11" spans="1:8" s="46" customFormat="1" ht="18" customHeight="1">
      <c r="A11" s="182" t="s">
        <v>79</v>
      </c>
      <c r="B11" s="181">
        <v>2015</v>
      </c>
      <c r="C11" s="146">
        <v>47558709</v>
      </c>
      <c r="D11" s="146">
        <v>634006</v>
      </c>
      <c r="E11" s="146">
        <v>33958</v>
      </c>
      <c r="F11" s="146">
        <v>18.6702986041581</v>
      </c>
      <c r="G11" s="146">
        <v>1400.51560751517</v>
      </c>
      <c r="H11" s="146">
        <v>75.0130266905992</v>
      </c>
    </row>
    <row r="12" spans="1:8" s="46" customFormat="1" ht="18" customHeight="1">
      <c r="A12" s="184" t="s">
        <v>79</v>
      </c>
      <c r="B12" s="183">
        <v>2016</v>
      </c>
      <c r="C12" s="185">
        <v>43039703</v>
      </c>
      <c r="D12" s="185">
        <v>599543</v>
      </c>
      <c r="E12" s="185">
        <v>33157</v>
      </c>
      <c r="F12" s="185">
        <v>18.0819434810146</v>
      </c>
      <c r="G12" s="185">
        <v>1298.05781584582</v>
      </c>
      <c r="H12" s="185">
        <v>71.7875164917279</v>
      </c>
    </row>
    <row r="13" spans="1:8" s="46" customFormat="1" ht="18" customHeight="1">
      <c r="A13" s="182" t="s">
        <v>79</v>
      </c>
      <c r="B13" s="181">
        <v>2017</v>
      </c>
      <c r="C13" s="146">
        <v>43844722</v>
      </c>
      <c r="D13" s="146">
        <v>634468</v>
      </c>
      <c r="E13" s="146">
        <v>33474</v>
      </c>
      <c r="F13" s="146">
        <v>18.9540538925733</v>
      </c>
      <c r="G13" s="146">
        <v>1309.81424389078</v>
      </c>
      <c r="H13" s="146">
        <v>69.1047018919788</v>
      </c>
    </row>
    <row r="14" spans="1:8" s="46" customFormat="1" ht="18" customHeight="1">
      <c r="A14" s="184" t="s">
        <v>79</v>
      </c>
      <c r="B14" s="183">
        <v>2018</v>
      </c>
      <c r="C14" s="185">
        <v>40391746</v>
      </c>
      <c r="D14" s="185">
        <v>588332</v>
      </c>
      <c r="E14" s="185">
        <v>31639</v>
      </c>
      <c r="F14" s="185">
        <v>18.5951515534625</v>
      </c>
      <c r="G14" s="185">
        <v>1276.64420493695</v>
      </c>
      <c r="H14" s="185">
        <v>68.6546813703827</v>
      </c>
    </row>
    <row r="15" spans="1:8" s="46" customFormat="1" ht="18" customHeight="1">
      <c r="A15" s="209" t="s">
        <v>79</v>
      </c>
      <c r="B15" s="209">
        <v>2019</v>
      </c>
      <c r="C15" s="209">
        <v>38431289</v>
      </c>
      <c r="D15" s="209">
        <v>588796</v>
      </c>
      <c r="E15" s="209">
        <v>31842</v>
      </c>
      <c r="F15" s="209">
        <v>18.4911751774386</v>
      </c>
      <c r="G15" s="209">
        <v>1206.9370328497</v>
      </c>
      <c r="H15" s="209">
        <v>65.2709750066237</v>
      </c>
    </row>
    <row r="16" spans="1:8" s="46" customFormat="1" ht="18" customHeight="1">
      <c r="A16" s="188" t="s">
        <v>80</v>
      </c>
      <c r="B16" s="189">
        <v>2010</v>
      </c>
      <c r="C16" s="190">
        <v>3171869</v>
      </c>
      <c r="D16" s="190">
        <v>36422</v>
      </c>
      <c r="E16" s="190">
        <v>2809</v>
      </c>
      <c r="F16" s="190">
        <v>12.9661801352795</v>
      </c>
      <c r="G16" s="190">
        <v>1129.18084727661</v>
      </c>
      <c r="H16" s="190">
        <v>87.0866234693317</v>
      </c>
    </row>
    <row r="17" spans="1:8" s="46" customFormat="1" ht="18" customHeight="1">
      <c r="A17" s="191" t="s">
        <v>80</v>
      </c>
      <c r="B17" s="192">
        <v>2011</v>
      </c>
      <c r="C17" s="187">
        <v>2981731</v>
      </c>
      <c r="D17" s="187">
        <v>38146</v>
      </c>
      <c r="E17" s="187">
        <v>2779</v>
      </c>
      <c r="F17" s="187">
        <v>13.7265203310543</v>
      </c>
      <c r="G17" s="187">
        <v>1072.95106153293</v>
      </c>
      <c r="H17" s="187">
        <v>78.1662821789965</v>
      </c>
    </row>
    <row r="18" spans="1:8" s="46" customFormat="1" ht="18" customHeight="1">
      <c r="A18" s="188" t="s">
        <v>80</v>
      </c>
      <c r="B18" s="189">
        <v>2012</v>
      </c>
      <c r="C18" s="190">
        <v>2915898</v>
      </c>
      <c r="D18" s="190">
        <v>37148</v>
      </c>
      <c r="E18" s="190">
        <v>2957</v>
      </c>
      <c r="F18" s="190">
        <v>12.5627324991546</v>
      </c>
      <c r="G18" s="190">
        <v>986.100101454177</v>
      </c>
      <c r="H18" s="190">
        <v>78.4940777430817</v>
      </c>
    </row>
    <row r="19" spans="1:8" s="46" customFormat="1" ht="18" customHeight="1">
      <c r="A19" s="191" t="s">
        <v>80</v>
      </c>
      <c r="B19" s="192">
        <v>2013</v>
      </c>
      <c r="C19" s="187">
        <v>2486212</v>
      </c>
      <c r="D19" s="187">
        <v>33021</v>
      </c>
      <c r="E19" s="187">
        <v>2635</v>
      </c>
      <c r="F19" s="187">
        <v>12.5316888045541</v>
      </c>
      <c r="G19" s="187">
        <v>943.533965844402</v>
      </c>
      <c r="H19" s="187">
        <v>75.2918445837497</v>
      </c>
    </row>
    <row r="20" spans="1:8" s="46" customFormat="1" ht="18" customHeight="1">
      <c r="A20" s="188" t="s">
        <v>80</v>
      </c>
      <c r="B20" s="189">
        <v>2014</v>
      </c>
      <c r="C20" s="190">
        <v>2399249</v>
      </c>
      <c r="D20" s="190">
        <v>33669</v>
      </c>
      <c r="E20" s="190">
        <v>2574</v>
      </c>
      <c r="F20" s="190">
        <v>13.0804195804196</v>
      </c>
      <c r="G20" s="190">
        <v>932.109168609169</v>
      </c>
      <c r="H20" s="190">
        <v>71.2598829784074</v>
      </c>
    </row>
    <row r="21" spans="1:8" s="46" customFormat="1" ht="18" customHeight="1">
      <c r="A21" s="191" t="s">
        <v>80</v>
      </c>
      <c r="B21" s="192">
        <v>2015</v>
      </c>
      <c r="C21" s="187">
        <v>3001502</v>
      </c>
      <c r="D21" s="187">
        <v>43194</v>
      </c>
      <c r="E21" s="187">
        <v>3055</v>
      </c>
      <c r="F21" s="187">
        <v>14.1387888707038</v>
      </c>
      <c r="G21" s="187">
        <v>982.488379705401</v>
      </c>
      <c r="H21" s="187">
        <v>69.488864194101</v>
      </c>
    </row>
    <row r="22" spans="1:8" s="46" customFormat="1" ht="18" customHeight="1">
      <c r="A22" s="188" t="s">
        <v>80</v>
      </c>
      <c r="B22" s="189">
        <v>2016</v>
      </c>
      <c r="C22" s="190">
        <v>3677335</v>
      </c>
      <c r="D22" s="190">
        <v>51992</v>
      </c>
      <c r="E22" s="190">
        <v>3542</v>
      </c>
      <c r="F22" s="190">
        <v>14.6787125917561</v>
      </c>
      <c r="G22" s="190">
        <v>1038.2086391869</v>
      </c>
      <c r="H22" s="190">
        <v>70.7288621326358</v>
      </c>
    </row>
    <row r="23" spans="1:8" s="46" customFormat="1" ht="18" customHeight="1">
      <c r="A23" s="191" t="s">
        <v>80</v>
      </c>
      <c r="B23" s="192">
        <v>2017</v>
      </c>
      <c r="C23" s="187">
        <v>4481759</v>
      </c>
      <c r="D23" s="187">
        <v>63277</v>
      </c>
      <c r="E23" s="187">
        <v>4862</v>
      </c>
      <c r="F23" s="187">
        <v>13.0146030440148</v>
      </c>
      <c r="G23" s="187">
        <v>921.793294940354</v>
      </c>
      <c r="H23" s="187">
        <v>70.8276150892109</v>
      </c>
    </row>
    <row r="24" spans="1:8" s="46" customFormat="1" ht="18" customHeight="1">
      <c r="A24" s="188" t="s">
        <v>80</v>
      </c>
      <c r="B24" s="189">
        <v>2018</v>
      </c>
      <c r="C24" s="190">
        <v>4571252</v>
      </c>
      <c r="D24" s="190">
        <v>64150</v>
      </c>
      <c r="E24" s="190">
        <v>4937</v>
      </c>
      <c r="F24" s="190">
        <v>12.9937208831274</v>
      </c>
      <c r="G24" s="190">
        <v>925.916953615556</v>
      </c>
      <c r="H24" s="190">
        <v>71.2587996882307</v>
      </c>
    </row>
    <row r="25" spans="1:8" s="46" customFormat="1" ht="18" customHeight="1">
      <c r="A25" s="209" t="s">
        <v>80</v>
      </c>
      <c r="B25" s="209">
        <v>2019</v>
      </c>
      <c r="C25" s="209">
        <v>4892813</v>
      </c>
      <c r="D25" s="209">
        <v>70260</v>
      </c>
      <c r="E25" s="209">
        <v>5368</v>
      </c>
      <c r="F25" s="209">
        <v>13.0886736214605</v>
      </c>
      <c r="G25" s="209">
        <v>911.477831594635</v>
      </c>
      <c r="H25" s="209">
        <v>69.6386706518645</v>
      </c>
    </row>
    <row r="26" spans="1:8" s="46" customFormat="1" ht="18" customHeight="1">
      <c r="A26" s="184" t="s">
        <v>81</v>
      </c>
      <c r="B26" s="183">
        <v>2010</v>
      </c>
      <c r="C26" s="185">
        <v>11681303</v>
      </c>
      <c r="D26" s="185">
        <v>161585</v>
      </c>
      <c r="E26" s="185">
        <v>15779</v>
      </c>
      <c r="F26" s="185">
        <v>10.2405095379935</v>
      </c>
      <c r="G26" s="185">
        <v>740.306926928196</v>
      </c>
      <c r="H26" s="185">
        <v>72.2920011139648</v>
      </c>
    </row>
    <row r="27" spans="1:8" s="46" customFormat="1" ht="18" customHeight="1">
      <c r="A27" s="182" t="s">
        <v>81</v>
      </c>
      <c r="B27" s="181">
        <v>2011</v>
      </c>
      <c r="C27" s="146">
        <v>11244979</v>
      </c>
      <c r="D27" s="146">
        <v>156145</v>
      </c>
      <c r="E27" s="146">
        <v>15219</v>
      </c>
      <c r="F27" s="146">
        <v>10.2598725277614</v>
      </c>
      <c r="G27" s="146">
        <v>738.877652933833</v>
      </c>
      <c r="H27" s="146">
        <v>72.0162605270742</v>
      </c>
    </row>
    <row r="28" spans="1:8" s="46" customFormat="1" ht="18" customHeight="1">
      <c r="A28" s="184" t="s">
        <v>81</v>
      </c>
      <c r="B28" s="183">
        <v>2012</v>
      </c>
      <c r="C28" s="185">
        <v>11402864</v>
      </c>
      <c r="D28" s="185">
        <v>154248</v>
      </c>
      <c r="E28" s="185">
        <v>14993</v>
      </c>
      <c r="F28" s="185">
        <v>10.2880010671647</v>
      </c>
      <c r="G28" s="185">
        <v>760.545854732208</v>
      </c>
      <c r="H28" s="185">
        <v>73.9255225351382</v>
      </c>
    </row>
    <row r="29" spans="1:8" s="46" customFormat="1" ht="18" customHeight="1">
      <c r="A29" s="182" t="s">
        <v>81</v>
      </c>
      <c r="B29" s="181">
        <v>2013</v>
      </c>
      <c r="C29" s="146">
        <v>11286462</v>
      </c>
      <c r="D29" s="146">
        <v>154728</v>
      </c>
      <c r="E29" s="146">
        <v>14866</v>
      </c>
      <c r="F29" s="146">
        <v>10.4081797390018</v>
      </c>
      <c r="G29" s="146">
        <v>759.213103726625</v>
      </c>
      <c r="H29" s="146">
        <v>72.9438886303707</v>
      </c>
    </row>
    <row r="30" spans="1:8" s="46" customFormat="1" ht="18" customHeight="1">
      <c r="A30" s="184" t="s">
        <v>81</v>
      </c>
      <c r="B30" s="183">
        <v>2014</v>
      </c>
      <c r="C30" s="185">
        <v>11691696</v>
      </c>
      <c r="D30" s="185">
        <v>166570</v>
      </c>
      <c r="E30" s="185">
        <v>15255</v>
      </c>
      <c r="F30" s="185">
        <v>10.9190429367421</v>
      </c>
      <c r="G30" s="185">
        <v>766.417305801377</v>
      </c>
      <c r="H30" s="185">
        <v>70.1908867142943</v>
      </c>
    </row>
    <row r="31" spans="1:8" s="46" customFormat="1" ht="18" customHeight="1">
      <c r="A31" s="182" t="s">
        <v>81</v>
      </c>
      <c r="B31" s="181">
        <v>2015</v>
      </c>
      <c r="C31" s="146">
        <v>11571477</v>
      </c>
      <c r="D31" s="146">
        <v>162185</v>
      </c>
      <c r="E31" s="146">
        <v>14872</v>
      </c>
      <c r="F31" s="146">
        <v>10.9053926842388</v>
      </c>
      <c r="G31" s="146">
        <v>778.071342119419</v>
      </c>
      <c r="H31" s="146">
        <v>71.3473934087616</v>
      </c>
    </row>
    <row r="32" spans="1:8" s="46" customFormat="1" ht="18" customHeight="1">
      <c r="A32" s="184" t="s">
        <v>81</v>
      </c>
      <c r="B32" s="183">
        <v>2016</v>
      </c>
      <c r="C32" s="185">
        <v>11739250</v>
      </c>
      <c r="D32" s="185">
        <v>159324</v>
      </c>
      <c r="E32" s="185">
        <v>13968</v>
      </c>
      <c r="F32" s="185">
        <v>11.4063573883162</v>
      </c>
      <c r="G32" s="185">
        <v>840.438860252005</v>
      </c>
      <c r="H32" s="185">
        <v>73.6816173332329</v>
      </c>
    </row>
    <row r="33" spans="1:8" s="46" customFormat="1" ht="18" customHeight="1">
      <c r="A33" s="182" t="s">
        <v>81</v>
      </c>
      <c r="B33" s="181">
        <v>2017</v>
      </c>
      <c r="C33" s="146">
        <v>11823278</v>
      </c>
      <c r="D33" s="146">
        <v>153719</v>
      </c>
      <c r="E33" s="146">
        <v>13650</v>
      </c>
      <c r="F33" s="146">
        <v>11.2614652014652</v>
      </c>
      <c r="G33" s="146">
        <v>866.174212454213</v>
      </c>
      <c r="H33" s="146">
        <v>76.9148771459611</v>
      </c>
    </row>
    <row r="34" spans="1:8" s="46" customFormat="1" ht="18" customHeight="1">
      <c r="A34" s="184" t="s">
        <v>81</v>
      </c>
      <c r="B34" s="183">
        <v>2018</v>
      </c>
      <c r="C34" s="185">
        <v>11367673</v>
      </c>
      <c r="D34" s="185">
        <v>151403</v>
      </c>
      <c r="E34" s="185">
        <v>13059</v>
      </c>
      <c r="F34" s="185">
        <v>11.5937667508998</v>
      </c>
      <c r="G34" s="185">
        <v>870.48571866146</v>
      </c>
      <c r="H34" s="185">
        <v>75.0822176575101</v>
      </c>
    </row>
    <row r="35" spans="1:8" s="46" customFormat="1" ht="18" customHeight="1">
      <c r="A35" s="209" t="s">
        <v>81</v>
      </c>
      <c r="B35" s="209">
        <v>2019</v>
      </c>
      <c r="C35" s="209">
        <v>10859740</v>
      </c>
      <c r="D35" s="209">
        <v>151480</v>
      </c>
      <c r="E35" s="209">
        <v>12699</v>
      </c>
      <c r="F35" s="209">
        <v>11.9284983069533</v>
      </c>
      <c r="G35" s="209">
        <v>855.16497361997</v>
      </c>
      <c r="H35" s="209">
        <v>71.6909162925799</v>
      </c>
    </row>
    <row r="36" spans="1:8" s="46" customFormat="1" ht="18" customHeight="1">
      <c r="A36" s="188" t="s">
        <v>82</v>
      </c>
      <c r="B36" s="189">
        <v>2010</v>
      </c>
      <c r="C36" s="190">
        <v>37312620.5</v>
      </c>
      <c r="D36" s="190">
        <v>314483</v>
      </c>
      <c r="E36" s="190">
        <v>20588</v>
      </c>
      <c r="F36" s="190">
        <v>15.2750631435788</v>
      </c>
      <c r="G36" s="190">
        <v>1812.34799397707</v>
      </c>
      <c r="H36" s="190">
        <v>118.647496049071</v>
      </c>
    </row>
    <row r="37" spans="1:8" s="46" customFormat="1" ht="18" customHeight="1">
      <c r="A37" s="191" t="s">
        <v>82</v>
      </c>
      <c r="B37" s="192">
        <v>2011</v>
      </c>
      <c r="C37" s="187">
        <v>33183400</v>
      </c>
      <c r="D37" s="187">
        <v>293172</v>
      </c>
      <c r="E37" s="187">
        <v>19947</v>
      </c>
      <c r="F37" s="187">
        <v>14.6975485035344</v>
      </c>
      <c r="G37" s="187">
        <v>1663.5784829799</v>
      </c>
      <c r="H37" s="187">
        <v>113.18748038694</v>
      </c>
    </row>
    <row r="38" spans="1:8" s="46" customFormat="1" ht="18" customHeight="1">
      <c r="A38" s="188" t="s">
        <v>82</v>
      </c>
      <c r="B38" s="189">
        <v>2012</v>
      </c>
      <c r="C38" s="190">
        <v>28996590.5</v>
      </c>
      <c r="D38" s="190">
        <v>270380</v>
      </c>
      <c r="E38" s="190">
        <v>18507</v>
      </c>
      <c r="F38" s="190">
        <v>14.6096071756633</v>
      </c>
      <c r="G38" s="190">
        <v>1566.79043064786</v>
      </c>
      <c r="H38" s="190">
        <v>107.243843849397</v>
      </c>
    </row>
    <row r="39" spans="1:8" s="46" customFormat="1" ht="18" customHeight="1">
      <c r="A39" s="191" t="s">
        <v>82</v>
      </c>
      <c r="B39" s="192">
        <v>2013</v>
      </c>
      <c r="C39" s="187">
        <v>25463315</v>
      </c>
      <c r="D39" s="187">
        <v>251991</v>
      </c>
      <c r="E39" s="187">
        <v>16858</v>
      </c>
      <c r="F39" s="187">
        <v>14.9478585834619</v>
      </c>
      <c r="G39" s="187">
        <v>1510.45883260173</v>
      </c>
      <c r="H39" s="187">
        <v>101.048509668996</v>
      </c>
    </row>
    <row r="40" spans="1:8" s="46" customFormat="1" ht="18" customHeight="1">
      <c r="A40" s="188" t="s">
        <v>82</v>
      </c>
      <c r="B40" s="189">
        <v>2014</v>
      </c>
      <c r="C40" s="190">
        <v>25616678</v>
      </c>
      <c r="D40" s="190">
        <v>260549</v>
      </c>
      <c r="E40" s="190">
        <v>16522</v>
      </c>
      <c r="F40" s="190">
        <v>15.7698220554412</v>
      </c>
      <c r="G40" s="190">
        <v>1550.45866117903</v>
      </c>
      <c r="H40" s="190">
        <v>98.3180822033475</v>
      </c>
    </row>
    <row r="41" spans="1:8" s="46" customFormat="1" ht="18" customHeight="1">
      <c r="A41" s="191" t="s">
        <v>82</v>
      </c>
      <c r="B41" s="192">
        <v>2015</v>
      </c>
      <c r="C41" s="187">
        <v>27534812.5</v>
      </c>
      <c r="D41" s="187">
        <v>293872</v>
      </c>
      <c r="E41" s="187">
        <v>17731</v>
      </c>
      <c r="F41" s="187">
        <v>16.5739101009531</v>
      </c>
      <c r="G41" s="187">
        <v>1552.91932209125</v>
      </c>
      <c r="H41" s="187">
        <v>93.6966179152828</v>
      </c>
    </row>
    <row r="42" spans="1:8" s="46" customFormat="1" ht="18" customHeight="1">
      <c r="A42" s="188" t="s">
        <v>82</v>
      </c>
      <c r="B42" s="189">
        <v>2016</v>
      </c>
      <c r="C42" s="190">
        <v>29791398</v>
      </c>
      <c r="D42" s="190">
        <v>318767</v>
      </c>
      <c r="E42" s="190">
        <v>18867</v>
      </c>
      <c r="F42" s="190">
        <v>16.895478878465</v>
      </c>
      <c r="G42" s="190">
        <v>1579.02146605184</v>
      </c>
      <c r="H42" s="190">
        <v>93.4582249730995</v>
      </c>
    </row>
    <row r="43" spans="1:8" s="46" customFormat="1" ht="18" customHeight="1">
      <c r="A43" s="191" t="s">
        <v>82</v>
      </c>
      <c r="B43" s="192">
        <v>2017</v>
      </c>
      <c r="C43" s="187">
        <v>29464253</v>
      </c>
      <c r="D43" s="187">
        <v>325475</v>
      </c>
      <c r="E43" s="187">
        <v>19028</v>
      </c>
      <c r="F43" s="187">
        <v>17.1050557073786</v>
      </c>
      <c r="G43" s="187">
        <v>1548.46820475089</v>
      </c>
      <c r="H43" s="187">
        <v>90.5269314079422</v>
      </c>
    </row>
    <row r="44" spans="1:8" s="46" customFormat="1" ht="18" customHeight="1">
      <c r="A44" s="188" t="s">
        <v>82</v>
      </c>
      <c r="B44" s="189">
        <v>2018</v>
      </c>
      <c r="C44" s="190">
        <v>28861437.75</v>
      </c>
      <c r="D44" s="190">
        <v>310798</v>
      </c>
      <c r="E44" s="190">
        <v>18962</v>
      </c>
      <c r="F44" s="190">
        <v>16.390570614914</v>
      </c>
      <c r="G44" s="190">
        <v>1522.06717382133</v>
      </c>
      <c r="H44" s="190">
        <v>92.8623663923191</v>
      </c>
    </row>
    <row r="45" spans="1:8" s="46" customFormat="1" ht="18" customHeight="1">
      <c r="A45" s="209" t="s">
        <v>82</v>
      </c>
      <c r="B45" s="209">
        <v>2019</v>
      </c>
      <c r="C45" s="209">
        <v>30023221</v>
      </c>
      <c r="D45" s="209">
        <v>307812</v>
      </c>
      <c r="E45" s="209">
        <v>19115</v>
      </c>
      <c r="F45" s="209">
        <v>16.1031650536228</v>
      </c>
      <c r="G45" s="209">
        <v>1570.66288255297</v>
      </c>
      <c r="H45" s="209">
        <v>97.5375261523268</v>
      </c>
    </row>
    <row r="46" spans="1:8" s="46" customFormat="1" ht="18" customHeight="1">
      <c r="A46" s="184" t="s">
        <v>83</v>
      </c>
      <c r="B46" s="183">
        <v>2010</v>
      </c>
      <c r="C46" s="185">
        <v>19387428</v>
      </c>
      <c r="D46" s="185">
        <v>246996</v>
      </c>
      <c r="E46" s="185">
        <v>13343</v>
      </c>
      <c r="F46" s="185">
        <v>18.5112793224912</v>
      </c>
      <c r="G46" s="185">
        <v>1453.00367233756</v>
      </c>
      <c r="H46" s="185">
        <v>78.4928824758296</v>
      </c>
    </row>
    <row r="47" spans="1:8" s="46" customFormat="1" ht="18" customHeight="1">
      <c r="A47" s="182" t="s">
        <v>83</v>
      </c>
      <c r="B47" s="181">
        <v>2011</v>
      </c>
      <c r="C47" s="146">
        <v>19934702</v>
      </c>
      <c r="D47" s="146">
        <v>273226</v>
      </c>
      <c r="E47" s="146">
        <v>13763</v>
      </c>
      <c r="F47" s="146">
        <v>19.8522124536802</v>
      </c>
      <c r="G47" s="146">
        <v>1448.42708711763</v>
      </c>
      <c r="H47" s="146">
        <v>72.9604869229136</v>
      </c>
    </row>
    <row r="48" spans="1:8" s="46" customFormat="1" ht="18" customHeight="1">
      <c r="A48" s="184" t="s">
        <v>83</v>
      </c>
      <c r="B48" s="183">
        <v>2012</v>
      </c>
      <c r="C48" s="185">
        <v>20593472</v>
      </c>
      <c r="D48" s="185">
        <v>290944</v>
      </c>
      <c r="E48" s="185">
        <v>14284</v>
      </c>
      <c r="F48" s="185">
        <v>20.3685242229067</v>
      </c>
      <c r="G48" s="185">
        <v>1441.71604592551</v>
      </c>
      <c r="H48" s="185">
        <v>70.7815662120546</v>
      </c>
    </row>
    <row r="49" spans="1:8" s="46" customFormat="1" ht="18" customHeight="1">
      <c r="A49" s="182" t="s">
        <v>83</v>
      </c>
      <c r="B49" s="181">
        <v>2013</v>
      </c>
      <c r="C49" s="146">
        <v>19078398</v>
      </c>
      <c r="D49" s="146">
        <v>282199</v>
      </c>
      <c r="E49" s="146">
        <v>14099</v>
      </c>
      <c r="F49" s="146">
        <v>20.015533016526</v>
      </c>
      <c r="G49" s="146">
        <v>1353.17384211646</v>
      </c>
      <c r="H49" s="146">
        <v>67.6061857058317</v>
      </c>
    </row>
    <row r="50" spans="1:8" s="46" customFormat="1" ht="18" customHeight="1">
      <c r="A50" s="184" t="s">
        <v>83</v>
      </c>
      <c r="B50" s="183">
        <v>2014</v>
      </c>
      <c r="C50" s="185">
        <v>19438679.5</v>
      </c>
      <c r="D50" s="185">
        <v>284497</v>
      </c>
      <c r="E50" s="185">
        <v>14519</v>
      </c>
      <c r="F50" s="185">
        <v>19.5948068048764</v>
      </c>
      <c r="G50" s="185">
        <v>1338.84423858392</v>
      </c>
      <c r="H50" s="185">
        <v>68.3264832318091</v>
      </c>
    </row>
    <row r="51" spans="1:8" s="46" customFormat="1" ht="18" customHeight="1">
      <c r="A51" s="182" t="s">
        <v>83</v>
      </c>
      <c r="B51" s="181">
        <v>2015</v>
      </c>
      <c r="C51" s="146">
        <v>19378086</v>
      </c>
      <c r="D51" s="146">
        <v>281323</v>
      </c>
      <c r="E51" s="146">
        <v>14274</v>
      </c>
      <c r="F51" s="146">
        <v>19.7087711923777</v>
      </c>
      <c r="G51" s="146">
        <v>1357.57923497268</v>
      </c>
      <c r="H51" s="146">
        <v>68.8819826320635</v>
      </c>
    </row>
    <row r="52" spans="1:8" s="46" customFormat="1" ht="18" customHeight="1">
      <c r="A52" s="184" t="s">
        <v>83</v>
      </c>
      <c r="B52" s="183">
        <v>2016</v>
      </c>
      <c r="C52" s="185">
        <v>19581544</v>
      </c>
      <c r="D52" s="185">
        <v>281110</v>
      </c>
      <c r="E52" s="185">
        <v>14375</v>
      </c>
      <c r="F52" s="185">
        <v>19.5554782608696</v>
      </c>
      <c r="G52" s="185">
        <v>1362.19436521739</v>
      </c>
      <c r="H52" s="185">
        <v>69.657941730995</v>
      </c>
    </row>
    <row r="53" spans="1:8" s="46" customFormat="1" ht="18" customHeight="1">
      <c r="A53" s="182" t="s">
        <v>83</v>
      </c>
      <c r="B53" s="181">
        <v>2017</v>
      </c>
      <c r="C53" s="146">
        <v>20343914</v>
      </c>
      <c r="D53" s="146">
        <v>291943</v>
      </c>
      <c r="E53" s="146">
        <v>15744</v>
      </c>
      <c r="F53" s="146">
        <v>18.5431275406504</v>
      </c>
      <c r="G53" s="146">
        <v>1292.16933434959</v>
      </c>
      <c r="H53" s="146">
        <v>69.684541160432</v>
      </c>
    </row>
    <row r="54" spans="1:8" s="46" customFormat="1" ht="18" customHeight="1">
      <c r="A54" s="184" t="s">
        <v>83</v>
      </c>
      <c r="B54" s="183">
        <v>2018</v>
      </c>
      <c r="C54" s="185">
        <v>19553542.43</v>
      </c>
      <c r="D54" s="185">
        <v>280817</v>
      </c>
      <c r="E54" s="185">
        <v>16381</v>
      </c>
      <c r="F54" s="185">
        <v>17.1428484219523</v>
      </c>
      <c r="G54" s="185">
        <v>1193.67208534278</v>
      </c>
      <c r="H54" s="185">
        <v>69.6309070675921</v>
      </c>
    </row>
    <row r="55" spans="1:8" s="46" customFormat="1" ht="18" customHeight="1">
      <c r="A55" s="209" t="s">
        <v>83</v>
      </c>
      <c r="B55" s="209">
        <v>2019</v>
      </c>
      <c r="C55" s="209">
        <v>19155528</v>
      </c>
      <c r="D55" s="209">
        <v>271504</v>
      </c>
      <c r="E55" s="209">
        <v>15848</v>
      </c>
      <c r="F55" s="209">
        <v>17.1317516405856</v>
      </c>
      <c r="G55" s="209">
        <v>1208.70318021201</v>
      </c>
      <c r="H55" s="209">
        <v>70.5533914785786</v>
      </c>
    </row>
    <row r="56" spans="1:8" s="46" customFormat="1" ht="18" customHeight="1">
      <c r="A56" s="188" t="s">
        <v>84</v>
      </c>
      <c r="B56" s="189">
        <v>2010</v>
      </c>
      <c r="C56" s="190">
        <v>62735615.5</v>
      </c>
      <c r="D56" s="190">
        <v>554571</v>
      </c>
      <c r="E56" s="190">
        <v>59662</v>
      </c>
      <c r="F56" s="190">
        <v>9.29521303342161</v>
      </c>
      <c r="G56" s="190">
        <v>1051.51713821193</v>
      </c>
      <c r="H56" s="190">
        <v>113.124587293602</v>
      </c>
    </row>
    <row r="57" spans="1:8" s="46" customFormat="1" ht="18" customHeight="1">
      <c r="A57" s="191" t="s">
        <v>84</v>
      </c>
      <c r="B57" s="192">
        <v>2011</v>
      </c>
      <c r="C57" s="187">
        <v>60023525.5</v>
      </c>
      <c r="D57" s="187">
        <v>504765</v>
      </c>
      <c r="E57" s="187">
        <v>57026</v>
      </c>
      <c r="F57" s="187">
        <v>8.85148879458493</v>
      </c>
      <c r="G57" s="187">
        <v>1052.56419001859</v>
      </c>
      <c r="H57" s="187">
        <v>118.913802462532</v>
      </c>
    </row>
    <row r="58" spans="1:8" s="46" customFormat="1" ht="18" customHeight="1">
      <c r="A58" s="188" t="s">
        <v>84</v>
      </c>
      <c r="B58" s="189">
        <v>2012</v>
      </c>
      <c r="C58" s="190">
        <v>55928324</v>
      </c>
      <c r="D58" s="190">
        <v>487828</v>
      </c>
      <c r="E58" s="190">
        <v>55073</v>
      </c>
      <c r="F58" s="190">
        <v>8.85784322626332</v>
      </c>
      <c r="G58" s="190">
        <v>1015.53073193761</v>
      </c>
      <c r="H58" s="190">
        <v>114.647629902343</v>
      </c>
    </row>
    <row r="59" spans="1:8" s="46" customFormat="1" ht="18" customHeight="1">
      <c r="A59" s="191" t="s">
        <v>84</v>
      </c>
      <c r="B59" s="192">
        <v>2013</v>
      </c>
      <c r="C59" s="187">
        <v>52711706</v>
      </c>
      <c r="D59" s="187">
        <v>468997</v>
      </c>
      <c r="E59" s="187">
        <v>53888</v>
      </c>
      <c r="F59" s="187">
        <v>8.70318067102138</v>
      </c>
      <c r="G59" s="187">
        <v>978.171503859857</v>
      </c>
      <c r="H59" s="187">
        <v>112.39241615618</v>
      </c>
    </row>
    <row r="60" spans="1:8" s="46" customFormat="1" ht="18" customHeight="1">
      <c r="A60" s="188" t="s">
        <v>84</v>
      </c>
      <c r="B60" s="189">
        <v>2014</v>
      </c>
      <c r="C60" s="190">
        <v>50552611.5</v>
      </c>
      <c r="D60" s="190">
        <v>466100</v>
      </c>
      <c r="E60" s="190">
        <v>52533</v>
      </c>
      <c r="F60" s="190">
        <v>8.87251822663849</v>
      </c>
      <c r="G60" s="190">
        <v>962.302010165039</v>
      </c>
      <c r="H60" s="190">
        <v>108.458724522635</v>
      </c>
    </row>
    <row r="61" spans="1:8" s="46" customFormat="1" ht="18" customHeight="1">
      <c r="A61" s="191" t="s">
        <v>84</v>
      </c>
      <c r="B61" s="192">
        <v>2015</v>
      </c>
      <c r="C61" s="187">
        <v>52057645</v>
      </c>
      <c r="D61" s="187">
        <v>502206</v>
      </c>
      <c r="E61" s="187">
        <v>55602</v>
      </c>
      <c r="F61" s="187">
        <v>9.03215711665048</v>
      </c>
      <c r="G61" s="187">
        <v>936.254900902845</v>
      </c>
      <c r="H61" s="187">
        <v>103.65795111966</v>
      </c>
    </row>
    <row r="62" spans="1:8" s="46" customFormat="1" ht="18" customHeight="1">
      <c r="A62" s="188" t="s">
        <v>84</v>
      </c>
      <c r="B62" s="189">
        <v>2016</v>
      </c>
      <c r="C62" s="190">
        <v>52906600.35</v>
      </c>
      <c r="D62" s="190">
        <v>529677</v>
      </c>
      <c r="E62" s="190">
        <v>51839</v>
      </c>
      <c r="F62" s="190">
        <v>10.2177318235305</v>
      </c>
      <c r="G62" s="190">
        <v>1020.59453982523</v>
      </c>
      <c r="H62" s="190">
        <v>99.8846473416818</v>
      </c>
    </row>
    <row r="63" spans="1:8" s="46" customFormat="1" ht="18" customHeight="1">
      <c r="A63" s="191" t="s">
        <v>84</v>
      </c>
      <c r="B63" s="192">
        <v>2017</v>
      </c>
      <c r="C63" s="187">
        <v>52838501</v>
      </c>
      <c r="D63" s="187">
        <v>541306</v>
      </c>
      <c r="E63" s="187">
        <v>47013</v>
      </c>
      <c r="F63" s="187">
        <v>11.5139642226618</v>
      </c>
      <c r="G63" s="187">
        <v>1123.9125561015</v>
      </c>
      <c r="H63" s="187">
        <v>97.6129970848282</v>
      </c>
    </row>
    <row r="64" spans="1:8" s="46" customFormat="1" ht="18" customHeight="1">
      <c r="A64" s="188" t="s">
        <v>84</v>
      </c>
      <c r="B64" s="189">
        <v>2018</v>
      </c>
      <c r="C64" s="190">
        <v>50503361.13</v>
      </c>
      <c r="D64" s="190">
        <v>476110</v>
      </c>
      <c r="E64" s="190">
        <v>43732</v>
      </c>
      <c r="F64" s="190">
        <v>10.8869935058996</v>
      </c>
      <c r="G64" s="190">
        <v>1154.83767332846</v>
      </c>
      <c r="H64" s="190">
        <v>106.074985045473</v>
      </c>
    </row>
    <row r="65" spans="1:8" s="46" customFormat="1" ht="18" customHeight="1">
      <c r="A65" s="209" t="s">
        <v>84</v>
      </c>
      <c r="B65" s="209">
        <v>2019</v>
      </c>
      <c r="C65" s="209">
        <v>50028421</v>
      </c>
      <c r="D65" s="209">
        <v>459235</v>
      </c>
      <c r="E65" s="209">
        <v>43082</v>
      </c>
      <c r="F65" s="209">
        <v>10.6595561951627</v>
      </c>
      <c r="G65" s="209">
        <v>1161.23719883014</v>
      </c>
      <c r="H65" s="209">
        <v>108.938606595752</v>
      </c>
    </row>
    <row r="66" spans="1:8" s="46" customFormat="1" ht="18" customHeight="1">
      <c r="A66" s="184" t="s">
        <v>85</v>
      </c>
      <c r="B66" s="183">
        <v>2010</v>
      </c>
      <c r="C66" s="185">
        <v>232144762.5</v>
      </c>
      <c r="D66" s="185">
        <v>2797869</v>
      </c>
      <c r="E66" s="185">
        <v>213890</v>
      </c>
      <c r="F66" s="185">
        <v>13.0808780214129</v>
      </c>
      <c r="G66" s="185">
        <v>1085.34649820001</v>
      </c>
      <c r="H66" s="185">
        <v>82.9719913619973</v>
      </c>
    </row>
    <row r="67" spans="1:8" s="46" customFormat="1" ht="18" customHeight="1">
      <c r="A67" s="182" t="s">
        <v>85</v>
      </c>
      <c r="B67" s="181">
        <v>2011</v>
      </c>
      <c r="C67" s="146">
        <v>208988418.65</v>
      </c>
      <c r="D67" s="146">
        <v>2668365</v>
      </c>
      <c r="E67" s="146">
        <v>197953</v>
      </c>
      <c r="F67" s="146">
        <v>13.4797906573783</v>
      </c>
      <c r="G67" s="146">
        <v>1055.7476706592</v>
      </c>
      <c r="H67" s="146">
        <v>78.3207764492489</v>
      </c>
    </row>
    <row r="68" spans="1:8" s="46" customFormat="1" ht="18" customHeight="1">
      <c r="A68" s="184" t="s">
        <v>85</v>
      </c>
      <c r="B68" s="183">
        <v>2012</v>
      </c>
      <c r="C68" s="185">
        <v>189398584.81</v>
      </c>
      <c r="D68" s="185">
        <v>2577152</v>
      </c>
      <c r="E68" s="185">
        <v>182949</v>
      </c>
      <c r="F68" s="185">
        <v>14.0867236224303</v>
      </c>
      <c r="G68" s="185">
        <v>1035.25345757561</v>
      </c>
      <c r="H68" s="185">
        <v>73.4914296129992</v>
      </c>
    </row>
    <row r="69" spans="1:8" s="46" customFormat="1" ht="18" customHeight="1">
      <c r="A69" s="182" t="s">
        <v>85</v>
      </c>
      <c r="B69" s="181">
        <v>2013</v>
      </c>
      <c r="C69" s="146">
        <v>174401749</v>
      </c>
      <c r="D69" s="146">
        <v>2444867</v>
      </c>
      <c r="E69" s="146">
        <v>170071</v>
      </c>
      <c r="F69" s="146">
        <v>14.3755666750945</v>
      </c>
      <c r="G69" s="146">
        <v>1025.464359003</v>
      </c>
      <c r="H69" s="146">
        <v>71.333839018646</v>
      </c>
    </row>
    <row r="70" spans="1:8" s="46" customFormat="1" ht="18" customHeight="1">
      <c r="A70" s="184" t="s">
        <v>85</v>
      </c>
      <c r="B70" s="183">
        <v>2014</v>
      </c>
      <c r="C70" s="185">
        <v>162031046</v>
      </c>
      <c r="D70" s="185">
        <v>2261950</v>
      </c>
      <c r="E70" s="185">
        <v>146509</v>
      </c>
      <c r="F70" s="185">
        <v>15.4389832706523</v>
      </c>
      <c r="G70" s="185">
        <v>1105.94602379376</v>
      </c>
      <c r="H70" s="185">
        <v>71.6333455646677</v>
      </c>
    </row>
    <row r="71" spans="1:8" s="46" customFormat="1" ht="18" customHeight="1">
      <c r="A71" s="182" t="s">
        <v>85</v>
      </c>
      <c r="B71" s="181">
        <v>2015</v>
      </c>
      <c r="C71" s="146">
        <v>158997165.5</v>
      </c>
      <c r="D71" s="146">
        <v>2240291</v>
      </c>
      <c r="E71" s="146">
        <v>145945</v>
      </c>
      <c r="F71" s="146">
        <v>15.3502415293432</v>
      </c>
      <c r="G71" s="146">
        <v>1089.43208400425</v>
      </c>
      <c r="H71" s="146">
        <v>70.9716574766403</v>
      </c>
    </row>
    <row r="72" spans="1:8" s="46" customFormat="1" ht="18" customHeight="1">
      <c r="A72" s="184" t="s">
        <v>85</v>
      </c>
      <c r="B72" s="183">
        <v>2016</v>
      </c>
      <c r="C72" s="185">
        <v>156480162.2</v>
      </c>
      <c r="D72" s="185">
        <v>2223403</v>
      </c>
      <c r="E72" s="185">
        <v>145857</v>
      </c>
      <c r="F72" s="185">
        <v>15.2437181623097</v>
      </c>
      <c r="G72" s="185">
        <v>1072.83272108983</v>
      </c>
      <c r="H72" s="185">
        <v>70.3786772798274</v>
      </c>
    </row>
    <row r="73" spans="1:8" s="46" customFormat="1" ht="18" customHeight="1">
      <c r="A73" s="182" t="s">
        <v>85</v>
      </c>
      <c r="B73" s="181">
        <v>2017</v>
      </c>
      <c r="C73" s="146">
        <v>153955798</v>
      </c>
      <c r="D73" s="146">
        <v>2208203</v>
      </c>
      <c r="E73" s="146">
        <v>141824</v>
      </c>
      <c r="F73" s="146">
        <v>15.570023409296</v>
      </c>
      <c r="G73" s="146">
        <v>1085.54122010379</v>
      </c>
      <c r="H73" s="146">
        <v>69.7199478489976</v>
      </c>
    </row>
    <row r="74" spans="1:8" s="46" customFormat="1" ht="18" customHeight="1">
      <c r="A74" s="184" t="s">
        <v>85</v>
      </c>
      <c r="B74" s="183">
        <v>2018</v>
      </c>
      <c r="C74" s="185">
        <v>150988745.54</v>
      </c>
      <c r="D74" s="185">
        <v>1785687</v>
      </c>
      <c r="E74" s="185">
        <v>132600</v>
      </c>
      <c r="F74" s="185">
        <v>13.4667194570136</v>
      </c>
      <c r="G74" s="185">
        <v>1138.67832232278</v>
      </c>
      <c r="H74" s="185">
        <v>84.5549895026396</v>
      </c>
    </row>
    <row r="75" spans="1:8" s="46" customFormat="1" ht="18" customHeight="1">
      <c r="A75" s="209" t="s">
        <v>85</v>
      </c>
      <c r="B75" s="209">
        <v>2019</v>
      </c>
      <c r="C75" s="209">
        <v>156288502.5</v>
      </c>
      <c r="D75" s="209">
        <v>1547911</v>
      </c>
      <c r="E75" s="209">
        <v>129155</v>
      </c>
      <c r="F75" s="209">
        <v>11.9849096047385</v>
      </c>
      <c r="G75" s="209">
        <v>1210.08480120785</v>
      </c>
      <c r="H75" s="209">
        <v>100.967369894006</v>
      </c>
    </row>
    <row r="76" spans="1:8" s="46" customFormat="1" ht="18" customHeight="1">
      <c r="A76" s="188" t="s">
        <v>86</v>
      </c>
      <c r="B76" s="189">
        <v>2010</v>
      </c>
      <c r="C76" s="190">
        <v>13861302</v>
      </c>
      <c r="D76" s="190">
        <v>135979</v>
      </c>
      <c r="E76" s="190">
        <v>16632</v>
      </c>
      <c r="F76" s="190">
        <v>8.17574555074555</v>
      </c>
      <c r="G76" s="190">
        <v>833.411616161616</v>
      </c>
      <c r="H76" s="190">
        <v>101.937078519477</v>
      </c>
    </row>
    <row r="77" spans="1:8" s="46" customFormat="1" ht="18" customHeight="1">
      <c r="A77" s="191" t="s">
        <v>86</v>
      </c>
      <c r="B77" s="192">
        <v>2011</v>
      </c>
      <c r="C77" s="187">
        <v>14126474</v>
      </c>
      <c r="D77" s="187">
        <v>133700</v>
      </c>
      <c r="E77" s="187">
        <v>16117</v>
      </c>
      <c r="F77" s="187">
        <v>8.29558850902773</v>
      </c>
      <c r="G77" s="187">
        <v>876.495253459081</v>
      </c>
      <c r="H77" s="187">
        <v>105.657995512341</v>
      </c>
    </row>
    <row r="78" spans="1:8" s="46" customFormat="1" ht="18" customHeight="1">
      <c r="A78" s="188" t="s">
        <v>86</v>
      </c>
      <c r="B78" s="189">
        <v>2012</v>
      </c>
      <c r="C78" s="190">
        <v>12961739</v>
      </c>
      <c r="D78" s="190">
        <v>128136</v>
      </c>
      <c r="E78" s="190">
        <v>14754</v>
      </c>
      <c r="F78" s="190">
        <v>8.68483123220821</v>
      </c>
      <c r="G78" s="190">
        <v>878.523722380371</v>
      </c>
      <c r="H78" s="190">
        <v>101.156107573203</v>
      </c>
    </row>
    <row r="79" spans="1:8" s="46" customFormat="1" ht="18" customHeight="1">
      <c r="A79" s="191" t="s">
        <v>86</v>
      </c>
      <c r="B79" s="192">
        <v>2013</v>
      </c>
      <c r="C79" s="187">
        <v>12622326</v>
      </c>
      <c r="D79" s="187">
        <v>121033</v>
      </c>
      <c r="E79" s="187">
        <v>13715</v>
      </c>
      <c r="F79" s="187">
        <v>8.8248632883704</v>
      </c>
      <c r="G79" s="187">
        <v>920.330003645644</v>
      </c>
      <c r="H79" s="187">
        <v>104.288301537597</v>
      </c>
    </row>
    <row r="80" spans="1:8" s="46" customFormat="1" ht="18" customHeight="1">
      <c r="A80" s="188" t="s">
        <v>86</v>
      </c>
      <c r="B80" s="189">
        <v>2014</v>
      </c>
      <c r="C80" s="190">
        <v>13166016</v>
      </c>
      <c r="D80" s="190">
        <v>131489</v>
      </c>
      <c r="E80" s="190">
        <v>13886</v>
      </c>
      <c r="F80" s="190">
        <v>9.4691775889385</v>
      </c>
      <c r="G80" s="190">
        <v>948.150367276393</v>
      </c>
      <c r="H80" s="190">
        <v>100.130170584612</v>
      </c>
    </row>
    <row r="81" spans="1:8" s="46" customFormat="1" ht="18" customHeight="1">
      <c r="A81" s="191" t="s">
        <v>86</v>
      </c>
      <c r="B81" s="192">
        <v>2015</v>
      </c>
      <c r="C81" s="187">
        <v>13887630</v>
      </c>
      <c r="D81" s="187">
        <v>140930</v>
      </c>
      <c r="E81" s="187">
        <v>14173</v>
      </c>
      <c r="F81" s="187">
        <v>9.94355464615819</v>
      </c>
      <c r="G81" s="187">
        <v>979.865236717703</v>
      </c>
      <c r="H81" s="187">
        <v>98.5427517207124</v>
      </c>
    </row>
    <row r="82" spans="1:8" s="46" customFormat="1" ht="18" customHeight="1">
      <c r="A82" s="188" t="s">
        <v>86</v>
      </c>
      <c r="B82" s="189">
        <v>2016</v>
      </c>
      <c r="C82" s="190">
        <v>13967717</v>
      </c>
      <c r="D82" s="190">
        <v>145524</v>
      </c>
      <c r="E82" s="190">
        <v>14141</v>
      </c>
      <c r="F82" s="190">
        <v>10.2909270914362</v>
      </c>
      <c r="G82" s="190">
        <v>987.746057563114</v>
      </c>
      <c r="H82" s="190">
        <v>95.9822228635826</v>
      </c>
    </row>
    <row r="83" spans="1:8" s="46" customFormat="1" ht="18" customHeight="1">
      <c r="A83" s="191" t="s">
        <v>86</v>
      </c>
      <c r="B83" s="192">
        <v>2017</v>
      </c>
      <c r="C83" s="187">
        <v>13658878</v>
      </c>
      <c r="D83" s="187">
        <v>147578</v>
      </c>
      <c r="E83" s="187">
        <v>13721</v>
      </c>
      <c r="F83" s="187">
        <v>10.7556300561184</v>
      </c>
      <c r="G83" s="187">
        <v>995.47248742803</v>
      </c>
      <c r="H83" s="187">
        <v>92.5536191031184</v>
      </c>
    </row>
    <row r="84" spans="1:8" s="46" customFormat="1" ht="18" customHeight="1">
      <c r="A84" s="188" t="s">
        <v>86</v>
      </c>
      <c r="B84" s="189">
        <v>2018</v>
      </c>
      <c r="C84" s="190">
        <v>13336793</v>
      </c>
      <c r="D84" s="190">
        <v>138559</v>
      </c>
      <c r="E84" s="190">
        <v>13185</v>
      </c>
      <c r="F84" s="190">
        <v>10.5088357982556</v>
      </c>
      <c r="G84" s="190">
        <v>1011.51255214259</v>
      </c>
      <c r="H84" s="190">
        <v>96.2535309867998</v>
      </c>
    </row>
    <row r="85" spans="1:8" s="46" customFormat="1" ht="18" customHeight="1">
      <c r="A85" s="209" t="s">
        <v>86</v>
      </c>
      <c r="B85" s="209">
        <v>2019</v>
      </c>
      <c r="C85" s="209">
        <v>13169849</v>
      </c>
      <c r="D85" s="209">
        <v>131640</v>
      </c>
      <c r="E85" s="209">
        <v>13021</v>
      </c>
      <c r="F85" s="209">
        <v>10.1098225942708</v>
      </c>
      <c r="G85" s="209">
        <v>1011.43145687735</v>
      </c>
      <c r="H85" s="209">
        <v>100.044431783652</v>
      </c>
    </row>
    <row r="86" spans="1:8" s="46" customFormat="1" ht="18" customHeight="1">
      <c r="A86" s="184" t="s">
        <v>87</v>
      </c>
      <c r="B86" s="183">
        <v>2010</v>
      </c>
      <c r="C86" s="185">
        <v>37083779</v>
      </c>
      <c r="D86" s="185">
        <v>391077</v>
      </c>
      <c r="E86" s="185">
        <v>40035</v>
      </c>
      <c r="F86" s="185">
        <v>9.76837766953915</v>
      </c>
      <c r="G86" s="185">
        <v>926.283976520545</v>
      </c>
      <c r="H86" s="185">
        <v>94.8247506245573</v>
      </c>
    </row>
    <row r="87" spans="1:8" s="46" customFormat="1" ht="18" customHeight="1">
      <c r="A87" s="182" t="s">
        <v>87</v>
      </c>
      <c r="B87" s="181">
        <v>2011</v>
      </c>
      <c r="C87" s="146">
        <v>34657220.1</v>
      </c>
      <c r="D87" s="146">
        <v>407925</v>
      </c>
      <c r="E87" s="146">
        <v>36808</v>
      </c>
      <c r="F87" s="146">
        <v>11.0825092371224</v>
      </c>
      <c r="G87" s="146">
        <v>941.567596718105</v>
      </c>
      <c r="H87" s="146">
        <v>84.9597845192131</v>
      </c>
    </row>
    <row r="88" spans="1:8" s="46" customFormat="1" ht="18" customHeight="1">
      <c r="A88" s="184" t="s">
        <v>87</v>
      </c>
      <c r="B88" s="183">
        <v>2012</v>
      </c>
      <c r="C88" s="185">
        <v>31307093.8</v>
      </c>
      <c r="D88" s="185">
        <v>402051</v>
      </c>
      <c r="E88" s="185">
        <v>33103</v>
      </c>
      <c r="F88" s="185">
        <v>12.1454550947044</v>
      </c>
      <c r="G88" s="185">
        <v>945.747932211582</v>
      </c>
      <c r="H88" s="185">
        <v>77.8684639510908</v>
      </c>
    </row>
    <row r="89" spans="1:8" s="46" customFormat="1" ht="18" customHeight="1">
      <c r="A89" s="182" t="s">
        <v>87</v>
      </c>
      <c r="B89" s="181">
        <v>2013</v>
      </c>
      <c r="C89" s="146">
        <v>29746586</v>
      </c>
      <c r="D89" s="146">
        <v>394171</v>
      </c>
      <c r="E89" s="146">
        <v>31033</v>
      </c>
      <c r="F89" s="146">
        <v>12.7016724132375</v>
      </c>
      <c r="G89" s="146">
        <v>958.546901685303</v>
      </c>
      <c r="H89" s="146">
        <v>75.4661961432982</v>
      </c>
    </row>
    <row r="90" spans="1:8" s="46" customFormat="1" ht="18" customHeight="1">
      <c r="A90" s="184" t="s">
        <v>87</v>
      </c>
      <c r="B90" s="183">
        <v>2014</v>
      </c>
      <c r="C90" s="185">
        <v>38562865</v>
      </c>
      <c r="D90" s="185">
        <v>496475</v>
      </c>
      <c r="E90" s="185">
        <v>38886</v>
      </c>
      <c r="F90" s="185">
        <v>12.7674484390269</v>
      </c>
      <c r="G90" s="185">
        <v>991.690196986062</v>
      </c>
      <c r="H90" s="185">
        <v>77.673326955033</v>
      </c>
    </row>
    <row r="91" spans="1:8" s="46" customFormat="1" ht="18" customHeight="1">
      <c r="A91" s="182" t="s">
        <v>87</v>
      </c>
      <c r="B91" s="181">
        <v>2015</v>
      </c>
      <c r="C91" s="146">
        <v>40485076</v>
      </c>
      <c r="D91" s="146">
        <v>515042</v>
      </c>
      <c r="E91" s="146">
        <v>40415</v>
      </c>
      <c r="F91" s="146">
        <v>12.7438327353705</v>
      </c>
      <c r="G91" s="146">
        <v>1001.73391067673</v>
      </c>
      <c r="H91" s="146">
        <v>78.6053875217943</v>
      </c>
    </row>
    <row r="92" spans="1:8" s="46" customFormat="1" ht="18" customHeight="1">
      <c r="A92" s="184" t="s">
        <v>87</v>
      </c>
      <c r="B92" s="183">
        <v>2016</v>
      </c>
      <c r="C92" s="185">
        <v>40719798</v>
      </c>
      <c r="D92" s="185">
        <v>537040</v>
      </c>
      <c r="E92" s="185">
        <v>40827</v>
      </c>
      <c r="F92" s="185">
        <v>13.1540402184829</v>
      </c>
      <c r="G92" s="185">
        <v>997.374237636858</v>
      </c>
      <c r="H92" s="185">
        <v>75.822653806048</v>
      </c>
    </row>
    <row r="93" spans="1:8" s="46" customFormat="1" ht="18" customHeight="1">
      <c r="A93" s="182" t="s">
        <v>87</v>
      </c>
      <c r="B93" s="181">
        <v>2017</v>
      </c>
      <c r="C93" s="146">
        <v>39908822</v>
      </c>
      <c r="D93" s="146">
        <v>558723</v>
      </c>
      <c r="E93" s="146">
        <v>40862</v>
      </c>
      <c r="F93" s="146">
        <v>13.6734129509079</v>
      </c>
      <c r="G93" s="146">
        <v>976.673241642602</v>
      </c>
      <c r="H93" s="146">
        <v>71.4286363725853</v>
      </c>
    </row>
    <row r="94" spans="1:8" s="46" customFormat="1" ht="18" customHeight="1">
      <c r="A94" s="184" t="s">
        <v>87</v>
      </c>
      <c r="B94" s="183">
        <v>2018</v>
      </c>
      <c r="C94" s="185">
        <v>38778296</v>
      </c>
      <c r="D94" s="185">
        <v>551382</v>
      </c>
      <c r="E94" s="185">
        <v>39036</v>
      </c>
      <c r="F94" s="185">
        <v>14.1249615739318</v>
      </c>
      <c r="G94" s="185">
        <v>993.398299006046</v>
      </c>
      <c r="H94" s="185">
        <v>70.3292744413129</v>
      </c>
    </row>
    <row r="95" spans="1:8" s="46" customFormat="1" ht="18" customHeight="1">
      <c r="A95" s="209" t="s">
        <v>87</v>
      </c>
      <c r="B95" s="209">
        <v>2019</v>
      </c>
      <c r="C95" s="209">
        <v>36531625</v>
      </c>
      <c r="D95" s="209">
        <v>536631</v>
      </c>
      <c r="E95" s="209">
        <v>37222</v>
      </c>
      <c r="F95" s="209">
        <v>14.4170383106765</v>
      </c>
      <c r="G95" s="209">
        <v>981.452501208962</v>
      </c>
      <c r="H95" s="209">
        <v>68.0758752289749</v>
      </c>
    </row>
    <row r="96" spans="1:8" s="46" customFormat="1" ht="18" customHeight="1">
      <c r="A96" s="188" t="s">
        <v>88</v>
      </c>
      <c r="B96" s="189">
        <v>2010</v>
      </c>
      <c r="C96" s="190">
        <v>117648079</v>
      </c>
      <c r="D96" s="190">
        <v>778635</v>
      </c>
      <c r="E96" s="190">
        <v>68793</v>
      </c>
      <c r="F96" s="190">
        <v>11.3185207797305</v>
      </c>
      <c r="G96" s="190">
        <v>1710.17514863431</v>
      </c>
      <c r="H96" s="190">
        <v>151.095287265535</v>
      </c>
    </row>
    <row r="97" spans="1:8" s="46" customFormat="1" ht="18" customHeight="1">
      <c r="A97" s="191" t="s">
        <v>88</v>
      </c>
      <c r="B97" s="192">
        <v>2011</v>
      </c>
      <c r="C97" s="187">
        <v>117273339.78</v>
      </c>
      <c r="D97" s="187">
        <v>751675</v>
      </c>
      <c r="E97" s="187">
        <v>67754</v>
      </c>
      <c r="F97" s="187">
        <v>11.0941789414647</v>
      </c>
      <c r="G97" s="187">
        <v>1730.86961330696</v>
      </c>
      <c r="H97" s="187">
        <v>156.016017268101</v>
      </c>
    </row>
    <row r="98" spans="1:8" s="46" customFormat="1" ht="18" customHeight="1">
      <c r="A98" s="188" t="s">
        <v>88</v>
      </c>
      <c r="B98" s="189">
        <v>2012</v>
      </c>
      <c r="C98" s="190">
        <v>110840757.5</v>
      </c>
      <c r="D98" s="190">
        <v>728106</v>
      </c>
      <c r="E98" s="190">
        <v>63190</v>
      </c>
      <c r="F98" s="190">
        <v>11.5224877354012</v>
      </c>
      <c r="G98" s="190">
        <v>1754.08699952524</v>
      </c>
      <c r="H98" s="190">
        <v>152.231622181386</v>
      </c>
    </row>
    <row r="99" spans="1:8" s="46" customFormat="1" ht="18" customHeight="1">
      <c r="A99" s="191" t="s">
        <v>88</v>
      </c>
      <c r="B99" s="192">
        <v>2013</v>
      </c>
      <c r="C99" s="187">
        <v>102555390.5</v>
      </c>
      <c r="D99" s="187">
        <v>699322</v>
      </c>
      <c r="E99" s="187">
        <v>59908</v>
      </c>
      <c r="F99" s="187">
        <v>11.6732656740335</v>
      </c>
      <c r="G99" s="187">
        <v>1711.88139313614</v>
      </c>
      <c r="H99" s="187">
        <v>146.649741463875</v>
      </c>
    </row>
    <row r="100" spans="1:8" s="46" customFormat="1" ht="18" customHeight="1">
      <c r="A100" s="188" t="s">
        <v>88</v>
      </c>
      <c r="B100" s="189">
        <v>2014</v>
      </c>
      <c r="C100" s="190">
        <v>97044745.34</v>
      </c>
      <c r="D100" s="190">
        <v>735453</v>
      </c>
      <c r="E100" s="190">
        <v>62381</v>
      </c>
      <c r="F100" s="190">
        <v>11.7896955803851</v>
      </c>
      <c r="G100" s="190">
        <v>1555.67793623058</v>
      </c>
      <c r="H100" s="190">
        <v>131.95234140047</v>
      </c>
    </row>
    <row r="101" spans="1:8" s="46" customFormat="1" ht="18" customHeight="1">
      <c r="A101" s="191" t="s">
        <v>88</v>
      </c>
      <c r="B101" s="192">
        <v>2015</v>
      </c>
      <c r="C101" s="187">
        <v>91811424.31</v>
      </c>
      <c r="D101" s="187">
        <v>748414</v>
      </c>
      <c r="E101" s="187">
        <v>61749</v>
      </c>
      <c r="F101" s="187">
        <v>12.1202610568592</v>
      </c>
      <c r="G101" s="187">
        <v>1486.84876370468</v>
      </c>
      <c r="H101" s="187">
        <v>122.674648403157</v>
      </c>
    </row>
    <row r="102" spans="1:8" s="46" customFormat="1" ht="18" customHeight="1">
      <c r="A102" s="188" t="s">
        <v>88</v>
      </c>
      <c r="B102" s="189">
        <v>2016</v>
      </c>
      <c r="C102" s="190">
        <v>93868043.84</v>
      </c>
      <c r="D102" s="190">
        <v>831483</v>
      </c>
      <c r="E102" s="190">
        <v>65157</v>
      </c>
      <c r="F102" s="190">
        <v>12.7612228923984</v>
      </c>
      <c r="G102" s="190">
        <v>1440.64404192949</v>
      </c>
      <c r="H102" s="190">
        <v>112.892318712469</v>
      </c>
    </row>
    <row r="103" spans="1:8" s="46" customFormat="1" ht="18" customHeight="1">
      <c r="A103" s="191" t="s">
        <v>88</v>
      </c>
      <c r="B103" s="192">
        <v>2017</v>
      </c>
      <c r="C103" s="187">
        <v>91972594.9</v>
      </c>
      <c r="D103" s="187">
        <v>862071</v>
      </c>
      <c r="E103" s="187">
        <v>65273</v>
      </c>
      <c r="F103" s="187">
        <v>13.2071606943146</v>
      </c>
      <c r="G103" s="187">
        <v>1409.04500942197</v>
      </c>
      <c r="H103" s="187">
        <v>106.687958300418</v>
      </c>
    </row>
    <row r="104" spans="1:8" s="46" customFormat="1" ht="18" customHeight="1">
      <c r="A104" s="188" t="s">
        <v>88</v>
      </c>
      <c r="B104" s="189">
        <v>2018</v>
      </c>
      <c r="C104" s="190">
        <v>89914244.5</v>
      </c>
      <c r="D104" s="190">
        <v>897879</v>
      </c>
      <c r="E104" s="190">
        <v>67950</v>
      </c>
      <c r="F104" s="190">
        <v>13.2138189845475</v>
      </c>
      <c r="G104" s="190">
        <v>1323.24127299485</v>
      </c>
      <c r="H104" s="190">
        <v>100.140714394701</v>
      </c>
    </row>
    <row r="105" spans="1:8" s="46" customFormat="1" ht="18" customHeight="1">
      <c r="A105" s="209" t="s">
        <v>88</v>
      </c>
      <c r="B105" s="209">
        <v>2019</v>
      </c>
      <c r="C105" s="209">
        <v>90871426</v>
      </c>
      <c r="D105" s="209">
        <v>927937</v>
      </c>
      <c r="E105" s="209">
        <v>69798</v>
      </c>
      <c r="F105" s="209">
        <v>13.294607295338</v>
      </c>
      <c r="G105" s="209">
        <v>1301.92019828648</v>
      </c>
      <c r="H105" s="209">
        <v>97.9284434180338</v>
      </c>
    </row>
    <row r="106" spans="1:8" s="46" customFormat="1" ht="18" customHeight="1">
      <c r="A106" s="184" t="s">
        <v>89</v>
      </c>
      <c r="B106" s="183">
        <v>2010</v>
      </c>
      <c r="C106" s="185">
        <v>48539</v>
      </c>
      <c r="D106" s="185">
        <v>398</v>
      </c>
      <c r="E106" s="185">
        <v>109</v>
      </c>
      <c r="F106" s="185">
        <v>3.65137614678899</v>
      </c>
      <c r="G106" s="185">
        <v>445.311926605505</v>
      </c>
      <c r="H106" s="185">
        <v>121.957286432161</v>
      </c>
    </row>
    <row r="107" spans="1:8" s="46" customFormat="1" ht="18" customHeight="1">
      <c r="A107" s="182" t="s">
        <v>89</v>
      </c>
      <c r="B107" s="181">
        <v>2011</v>
      </c>
      <c r="C107" s="146">
        <v>88816</v>
      </c>
      <c r="D107" s="146">
        <v>884</v>
      </c>
      <c r="E107" s="146">
        <v>119</v>
      </c>
      <c r="F107" s="146">
        <v>7.42857142857143</v>
      </c>
      <c r="G107" s="146">
        <v>746.352941176471</v>
      </c>
      <c r="H107" s="146">
        <v>100.470588235294</v>
      </c>
    </row>
    <row r="108" spans="1:8" s="46" customFormat="1" ht="18" customHeight="1">
      <c r="A108" s="206" t="s">
        <v>89</v>
      </c>
      <c r="B108" s="207">
        <v>2012</v>
      </c>
      <c r="C108" s="208">
        <v>97329</v>
      </c>
      <c r="D108" s="208">
        <v>499</v>
      </c>
      <c r="E108" s="208">
        <v>97</v>
      </c>
      <c r="F108" s="208">
        <v>5.14432989690722</v>
      </c>
      <c r="G108" s="208">
        <v>1003.39175257732</v>
      </c>
      <c r="H108" s="208">
        <v>195.048096192385</v>
      </c>
    </row>
    <row r="109" spans="1:8" s="46" customFormat="1" ht="18" customHeight="1">
      <c r="A109" s="182" t="s">
        <v>89</v>
      </c>
      <c r="B109" s="181">
        <v>2013</v>
      </c>
      <c r="C109" s="146">
        <v>102947</v>
      </c>
      <c r="D109" s="146">
        <v>450</v>
      </c>
      <c r="E109" s="146">
        <v>90</v>
      </c>
      <c r="F109" s="146">
        <v>5</v>
      </c>
      <c r="G109" s="146">
        <v>1143.85555555556</v>
      </c>
      <c r="H109" s="146">
        <v>228.771111111111</v>
      </c>
    </row>
    <row r="110" spans="1:8" s="46" customFormat="1" ht="18" customHeight="1">
      <c r="A110" s="184" t="s">
        <v>89</v>
      </c>
      <c r="B110" s="183">
        <v>2014</v>
      </c>
      <c r="C110" s="185">
        <v>71503</v>
      </c>
      <c r="D110" s="185">
        <v>678</v>
      </c>
      <c r="E110" s="185">
        <v>63</v>
      </c>
      <c r="F110" s="185">
        <v>10.7619047619048</v>
      </c>
      <c r="G110" s="185">
        <v>1134.96825396825</v>
      </c>
      <c r="H110" s="185">
        <v>105.461651917404</v>
      </c>
    </row>
    <row r="111" spans="1:8" s="46" customFormat="1" ht="18" customHeight="1">
      <c r="A111" s="203" t="s">
        <v>89</v>
      </c>
      <c r="B111" s="204">
        <v>2015</v>
      </c>
      <c r="C111" s="205">
        <v>94931</v>
      </c>
      <c r="D111" s="205">
        <v>1033</v>
      </c>
      <c r="E111" s="205">
        <v>82</v>
      </c>
      <c r="F111" s="205">
        <v>12.5975609756098</v>
      </c>
      <c r="G111" s="205">
        <v>1157.69512195122</v>
      </c>
      <c r="H111" s="205">
        <v>91.8983543078412</v>
      </c>
    </row>
    <row r="112" spans="1:8" s="46" customFormat="1" ht="18" customHeight="1">
      <c r="A112" s="184" t="s">
        <v>89</v>
      </c>
      <c r="B112" s="183">
        <v>2016</v>
      </c>
      <c r="C112" s="185">
        <v>70280</v>
      </c>
      <c r="D112" s="185">
        <v>765</v>
      </c>
      <c r="E112" s="185">
        <v>116</v>
      </c>
      <c r="F112" s="185">
        <v>6.5948275862069</v>
      </c>
      <c r="G112" s="185">
        <v>605.862068965517</v>
      </c>
      <c r="H112" s="185">
        <v>91.8692810457516</v>
      </c>
    </row>
    <row r="113" spans="1:8" s="46" customFormat="1" ht="18" customHeight="1">
      <c r="A113" s="182" t="s">
        <v>89</v>
      </c>
      <c r="B113" s="181">
        <v>2017</v>
      </c>
      <c r="C113" s="146">
        <v>66899</v>
      </c>
      <c r="D113" s="146">
        <v>880</v>
      </c>
      <c r="E113" s="146">
        <v>153</v>
      </c>
      <c r="F113" s="146">
        <v>5.75163398692811</v>
      </c>
      <c r="G113" s="146">
        <v>437.248366013072</v>
      </c>
      <c r="H113" s="146">
        <v>76.0215909090909</v>
      </c>
    </row>
    <row r="114" spans="1:8" s="46" customFormat="1" ht="18" customHeight="1">
      <c r="A114" s="184" t="s">
        <v>89</v>
      </c>
      <c r="B114" s="183">
        <v>2018</v>
      </c>
      <c r="C114" s="185">
        <v>134246</v>
      </c>
      <c r="D114" s="185">
        <v>1498</v>
      </c>
      <c r="E114" s="185">
        <v>270</v>
      </c>
      <c r="F114" s="185">
        <v>5.54814814814815</v>
      </c>
      <c r="G114" s="185">
        <v>497.207407407407</v>
      </c>
      <c r="H114" s="185">
        <v>89.6168224299066</v>
      </c>
    </row>
    <row r="115" spans="1:8" s="46" customFormat="1" ht="18" customHeight="1">
      <c r="A115" s="209" t="s">
        <v>89</v>
      </c>
      <c r="B115" s="209">
        <v>2019</v>
      </c>
      <c r="C115" s="209">
        <v>211820</v>
      </c>
      <c r="D115" s="209">
        <v>1887</v>
      </c>
      <c r="E115" s="209">
        <v>253</v>
      </c>
      <c r="F115" s="209">
        <v>7.45849802371542</v>
      </c>
      <c r="G115" s="209">
        <v>837.233201581028</v>
      </c>
      <c r="H115" s="209">
        <v>112.252252252252</v>
      </c>
    </row>
    <row r="116" spans="1:8" s="46" customFormat="1" ht="18" customHeight="1">
      <c r="A116" s="188" t="s">
        <v>90</v>
      </c>
      <c r="B116" s="189">
        <v>2010</v>
      </c>
      <c r="C116" s="190">
        <v>1079587</v>
      </c>
      <c r="D116" s="190">
        <v>11740</v>
      </c>
      <c r="E116" s="190">
        <v>1253</v>
      </c>
      <c r="F116" s="190">
        <v>9.36951316839585</v>
      </c>
      <c r="G116" s="190">
        <v>861.601755786113</v>
      </c>
      <c r="H116" s="190">
        <v>91.9580068143101</v>
      </c>
    </row>
    <row r="117" spans="1:8" s="46" customFormat="1" ht="18" customHeight="1">
      <c r="A117" s="191" t="s">
        <v>90</v>
      </c>
      <c r="B117" s="192">
        <v>2011</v>
      </c>
      <c r="C117" s="187">
        <v>1415294</v>
      </c>
      <c r="D117" s="187">
        <v>13936</v>
      </c>
      <c r="E117" s="187">
        <v>1370</v>
      </c>
      <c r="F117" s="187">
        <v>10.1722627737226</v>
      </c>
      <c r="G117" s="187">
        <v>1033.06131386861</v>
      </c>
      <c r="H117" s="187">
        <v>101.55668771527</v>
      </c>
    </row>
    <row r="118" spans="1:8" s="46" customFormat="1" ht="18" customHeight="1">
      <c r="A118" s="188" t="s">
        <v>90</v>
      </c>
      <c r="B118" s="189">
        <v>2012</v>
      </c>
      <c r="C118" s="190">
        <v>1338287</v>
      </c>
      <c r="D118" s="190">
        <v>11700</v>
      </c>
      <c r="E118" s="190">
        <v>1215</v>
      </c>
      <c r="F118" s="190">
        <v>9.62962962962963</v>
      </c>
      <c r="G118" s="190">
        <v>1101.470781893</v>
      </c>
      <c r="H118" s="190">
        <v>114.383504273504</v>
      </c>
    </row>
    <row r="119" spans="1:8" s="46" customFormat="1" ht="18" customHeight="1">
      <c r="A119" s="191" t="s">
        <v>90</v>
      </c>
      <c r="B119" s="192">
        <v>2013</v>
      </c>
      <c r="C119" s="187">
        <v>1206550</v>
      </c>
      <c r="D119" s="187">
        <v>8549</v>
      </c>
      <c r="E119" s="187">
        <v>983</v>
      </c>
      <c r="F119" s="187">
        <v>8.69684638860631</v>
      </c>
      <c r="G119" s="187">
        <v>1227.41607324517</v>
      </c>
      <c r="H119" s="187">
        <v>141.133465902445</v>
      </c>
    </row>
    <row r="120" spans="1:8" s="46" customFormat="1" ht="18" customHeight="1">
      <c r="A120" s="188" t="s">
        <v>90</v>
      </c>
      <c r="B120" s="189">
        <v>2014</v>
      </c>
      <c r="C120" s="190">
        <v>1049303</v>
      </c>
      <c r="D120" s="190">
        <v>12373</v>
      </c>
      <c r="E120" s="190">
        <v>929</v>
      </c>
      <c r="F120" s="190">
        <v>13.3186221743811</v>
      </c>
      <c r="G120" s="190">
        <v>1129.49730893434</v>
      </c>
      <c r="H120" s="190">
        <v>84.8058676149681</v>
      </c>
    </row>
    <row r="121" spans="1:8" s="46" customFormat="1" ht="18" customHeight="1">
      <c r="A121" s="191" t="s">
        <v>90</v>
      </c>
      <c r="B121" s="192">
        <v>2015</v>
      </c>
      <c r="C121" s="187">
        <v>1115563</v>
      </c>
      <c r="D121" s="187">
        <v>13637</v>
      </c>
      <c r="E121" s="187">
        <v>923</v>
      </c>
      <c r="F121" s="187">
        <v>14.7746478873239</v>
      </c>
      <c r="G121" s="187">
        <v>1208.62730227519</v>
      </c>
      <c r="H121" s="187">
        <v>81.8041358069957</v>
      </c>
    </row>
    <row r="122" spans="1:8" s="46" customFormat="1" ht="18" customHeight="1">
      <c r="A122" s="188" t="s">
        <v>90</v>
      </c>
      <c r="B122" s="189">
        <v>2016</v>
      </c>
      <c r="C122" s="190">
        <v>1298000.5</v>
      </c>
      <c r="D122" s="190">
        <v>17337</v>
      </c>
      <c r="E122" s="190">
        <v>1214</v>
      </c>
      <c r="F122" s="190">
        <v>14.2808896210873</v>
      </c>
      <c r="G122" s="190">
        <v>1069.1931630972</v>
      </c>
      <c r="H122" s="190">
        <v>74.8688065986041</v>
      </c>
    </row>
    <row r="123" spans="1:8" s="46" customFormat="1" ht="18" customHeight="1">
      <c r="A123" s="191" t="s">
        <v>90</v>
      </c>
      <c r="B123" s="192">
        <v>2017</v>
      </c>
      <c r="C123" s="187">
        <v>1160873</v>
      </c>
      <c r="D123" s="187">
        <v>16473</v>
      </c>
      <c r="E123" s="187">
        <v>1129</v>
      </c>
      <c r="F123" s="187">
        <v>14.5907883082374</v>
      </c>
      <c r="G123" s="187">
        <v>1028.23117803366</v>
      </c>
      <c r="H123" s="187">
        <v>70.4712559946579</v>
      </c>
    </row>
    <row r="124" spans="1:8" s="46" customFormat="1" ht="18" customHeight="1">
      <c r="A124" s="188" t="s">
        <v>90</v>
      </c>
      <c r="B124" s="189">
        <v>2018</v>
      </c>
      <c r="C124" s="190">
        <v>1222649</v>
      </c>
      <c r="D124" s="190">
        <v>15284</v>
      </c>
      <c r="E124" s="190">
        <v>1063</v>
      </c>
      <c r="F124" s="190">
        <v>14.3781749764817</v>
      </c>
      <c r="G124" s="190">
        <v>1150.1872060207</v>
      </c>
      <c r="H124" s="190">
        <v>79.9953546192096</v>
      </c>
    </row>
    <row r="125" spans="1:8" s="46" customFormat="1" ht="18" customHeight="1">
      <c r="A125" s="209" t="s">
        <v>90</v>
      </c>
      <c r="B125" s="209">
        <v>2019</v>
      </c>
      <c r="C125" s="209">
        <v>1333345</v>
      </c>
      <c r="D125" s="209">
        <v>14691</v>
      </c>
      <c r="E125" s="209">
        <v>1104</v>
      </c>
      <c r="F125" s="209">
        <v>13.3070652173913</v>
      </c>
      <c r="G125" s="209">
        <v>1207.74003623188</v>
      </c>
      <c r="H125" s="209">
        <v>90.7593084201212</v>
      </c>
    </row>
    <row r="126" spans="1:8" s="46" customFormat="1" ht="18" customHeight="1">
      <c r="A126" s="184" t="s">
        <v>91</v>
      </c>
      <c r="B126" s="183">
        <v>2010</v>
      </c>
      <c r="C126" s="185">
        <v>41780286</v>
      </c>
      <c r="D126" s="185">
        <v>562616</v>
      </c>
      <c r="E126" s="185">
        <v>25772</v>
      </c>
      <c r="F126" s="185">
        <v>21.8305137358373</v>
      </c>
      <c r="G126" s="185">
        <v>1621.15031817476</v>
      </c>
      <c r="H126" s="185">
        <v>74.2607497831558</v>
      </c>
    </row>
    <row r="127" spans="1:8" s="46" customFormat="1" ht="18" customHeight="1">
      <c r="A127" s="182" t="s">
        <v>91</v>
      </c>
      <c r="B127" s="181">
        <v>2011</v>
      </c>
      <c r="C127" s="146">
        <v>43002589</v>
      </c>
      <c r="D127" s="146">
        <v>587515</v>
      </c>
      <c r="E127" s="146">
        <v>27678</v>
      </c>
      <c r="F127" s="146">
        <v>21.2267866175302</v>
      </c>
      <c r="G127" s="146">
        <v>1553.67400101163</v>
      </c>
      <c r="H127" s="146">
        <v>73.1940273865348</v>
      </c>
    </row>
    <row r="128" spans="1:8" s="46" customFormat="1" ht="27.75" customHeight="1">
      <c r="A128" s="184" t="s">
        <v>91</v>
      </c>
      <c r="B128" s="183">
        <v>2012</v>
      </c>
      <c r="C128" s="185">
        <v>44047216</v>
      </c>
      <c r="D128" s="185">
        <v>614824</v>
      </c>
      <c r="E128" s="185">
        <v>29800</v>
      </c>
      <c r="F128" s="185">
        <v>20.631677852349</v>
      </c>
      <c r="G128" s="185">
        <v>1478.0944966443</v>
      </c>
      <c r="H128" s="185">
        <v>71.6419918545795</v>
      </c>
    </row>
    <row r="129" spans="1:8" ht="12">
      <c r="A129" s="182" t="s">
        <v>91</v>
      </c>
      <c r="B129" s="181">
        <v>2013</v>
      </c>
      <c r="C129" s="146">
        <v>44653389</v>
      </c>
      <c r="D129" s="146">
        <v>626708</v>
      </c>
      <c r="E129" s="146">
        <v>30919</v>
      </c>
      <c r="F129" s="146">
        <v>20.269348944015</v>
      </c>
      <c r="G129" s="146">
        <v>1444.20547236327</v>
      </c>
      <c r="H129" s="146">
        <v>71.2507084639098</v>
      </c>
    </row>
    <row r="130" spans="1:8" ht="12">
      <c r="A130" s="184" t="s">
        <v>91</v>
      </c>
      <c r="B130" s="183">
        <v>2014</v>
      </c>
      <c r="C130" s="185">
        <v>45612417</v>
      </c>
      <c r="D130" s="185">
        <v>647397</v>
      </c>
      <c r="E130" s="185">
        <v>31752</v>
      </c>
      <c r="F130" s="185">
        <v>20.3891723356009</v>
      </c>
      <c r="G130" s="185">
        <v>1436.52106953893</v>
      </c>
      <c r="H130" s="185">
        <v>70.4550947872789</v>
      </c>
    </row>
    <row r="131" spans="1:8" ht="12">
      <c r="A131" s="182" t="s">
        <v>91</v>
      </c>
      <c r="B131" s="181">
        <v>2015</v>
      </c>
      <c r="C131" s="146">
        <v>43406295</v>
      </c>
      <c r="D131" s="146">
        <v>616443</v>
      </c>
      <c r="E131" s="146">
        <v>30635</v>
      </c>
      <c r="F131" s="146">
        <v>20.1221805124857</v>
      </c>
      <c r="G131" s="146">
        <v>1416.88575159132</v>
      </c>
      <c r="H131" s="146">
        <v>70.4141258802517</v>
      </c>
    </row>
    <row r="132" spans="1:8" ht="12">
      <c r="A132" s="184" t="s">
        <v>91</v>
      </c>
      <c r="B132" s="183">
        <v>2016</v>
      </c>
      <c r="C132" s="185">
        <v>42317249</v>
      </c>
      <c r="D132" s="185">
        <v>608236</v>
      </c>
      <c r="E132" s="185">
        <v>29409</v>
      </c>
      <c r="F132" s="185">
        <v>20.6819681050019</v>
      </c>
      <c r="G132" s="185">
        <v>1438.92172464212</v>
      </c>
      <c r="H132" s="185">
        <v>69.5737328931533</v>
      </c>
    </row>
    <row r="133" spans="1:8" ht="12">
      <c r="A133" s="210" t="s">
        <v>91</v>
      </c>
      <c r="B133" s="212">
        <v>2017</v>
      </c>
      <c r="C133" s="214">
        <v>40350580</v>
      </c>
      <c r="D133" s="214">
        <v>572200</v>
      </c>
      <c r="E133" s="214">
        <v>26896</v>
      </c>
      <c r="F133" s="214">
        <v>21.2745389649018</v>
      </c>
      <c r="G133" s="214">
        <v>1500.24464604402</v>
      </c>
      <c r="H133" s="214">
        <v>70.5183152743796</v>
      </c>
    </row>
    <row r="134" spans="1:8" ht="12">
      <c r="A134" s="211" t="s">
        <v>91</v>
      </c>
      <c r="B134" s="213">
        <v>2018</v>
      </c>
      <c r="C134" s="215">
        <v>37566424.35</v>
      </c>
      <c r="D134" s="215">
        <v>509767</v>
      </c>
      <c r="E134" s="215">
        <v>23754</v>
      </c>
      <c r="F134" s="215">
        <v>21.4602593247453</v>
      </c>
      <c r="G134" s="215">
        <v>1581.47782899722</v>
      </c>
      <c r="H134" s="215">
        <v>73.6933233222237</v>
      </c>
    </row>
    <row r="135" spans="1:8" ht="12">
      <c r="A135" s="47" t="s">
        <v>91</v>
      </c>
      <c r="B135" s="47">
        <v>2019</v>
      </c>
      <c r="C135" s="47">
        <v>37145471</v>
      </c>
      <c r="D135" s="47">
        <v>498425</v>
      </c>
      <c r="E135" s="47">
        <v>23682</v>
      </c>
      <c r="F135" s="47">
        <v>21.0465754581539</v>
      </c>
      <c r="G135" s="47">
        <v>1568.51072544549</v>
      </c>
      <c r="H135" s="47">
        <v>74.5256979485379</v>
      </c>
    </row>
    <row r="136" spans="1:8" ht="12">
      <c r="A136" s="211" t="s">
        <v>92</v>
      </c>
      <c r="B136" s="213">
        <v>2010</v>
      </c>
      <c r="C136" s="215">
        <v>31239</v>
      </c>
      <c r="D136" s="215">
        <v>224</v>
      </c>
      <c r="E136" s="215">
        <v>99</v>
      </c>
      <c r="F136" s="215">
        <v>2.26262626262626</v>
      </c>
      <c r="G136" s="215">
        <v>315.545454545455</v>
      </c>
      <c r="H136" s="215">
        <v>139.459821428571</v>
      </c>
    </row>
    <row r="137" spans="1:8" ht="12">
      <c r="A137" s="210" t="s">
        <v>92</v>
      </c>
      <c r="B137" s="212">
        <v>2011</v>
      </c>
      <c r="C137" s="214">
        <v>4200</v>
      </c>
      <c r="D137" s="214">
        <v>44</v>
      </c>
      <c r="E137" s="214">
        <v>8</v>
      </c>
      <c r="F137" s="214">
        <v>5.5</v>
      </c>
      <c r="G137" s="214">
        <v>525</v>
      </c>
      <c r="H137" s="214">
        <v>95.4545454545455</v>
      </c>
    </row>
    <row r="138" spans="1:8" ht="12">
      <c r="A138" s="211" t="s">
        <v>92</v>
      </c>
      <c r="B138" s="213">
        <v>2012</v>
      </c>
      <c r="C138" s="215">
        <v>10601</v>
      </c>
      <c r="D138" s="215">
        <v>137</v>
      </c>
      <c r="E138" s="215">
        <v>33</v>
      </c>
      <c r="F138" s="215">
        <v>4.15151515151515</v>
      </c>
      <c r="G138" s="215">
        <v>321.242424242424</v>
      </c>
      <c r="H138" s="215">
        <v>77.3795620437956</v>
      </c>
    </row>
    <row r="139" spans="1:8" ht="12">
      <c r="A139" s="210" t="s">
        <v>92</v>
      </c>
      <c r="B139" s="212">
        <v>2013</v>
      </c>
      <c r="C139" s="214">
        <v>3695</v>
      </c>
      <c r="D139" s="214">
        <v>81</v>
      </c>
      <c r="E139" s="214">
        <v>17</v>
      </c>
      <c r="F139" s="214">
        <v>4.76470588235294</v>
      </c>
      <c r="G139" s="214">
        <v>217.352941176471</v>
      </c>
      <c r="H139" s="214">
        <v>45.6172839506173</v>
      </c>
    </row>
    <row r="140" spans="1:8" ht="12">
      <c r="A140" s="211" t="s">
        <v>92</v>
      </c>
      <c r="B140" s="213">
        <v>2014</v>
      </c>
      <c r="C140" s="215">
        <v>3873</v>
      </c>
      <c r="D140" s="215">
        <v>78</v>
      </c>
      <c r="E140" s="215">
        <v>12</v>
      </c>
      <c r="F140" s="215">
        <v>6.5</v>
      </c>
      <c r="G140" s="215">
        <v>322.75</v>
      </c>
      <c r="H140" s="215">
        <v>49.6538461538462</v>
      </c>
    </row>
    <row r="141" spans="1:8" ht="12">
      <c r="A141" s="210" t="s">
        <v>92</v>
      </c>
      <c r="B141" s="212">
        <v>2015</v>
      </c>
      <c r="C141" s="214">
        <v>20843</v>
      </c>
      <c r="D141" s="214">
        <v>290</v>
      </c>
      <c r="E141" s="214">
        <v>34</v>
      </c>
      <c r="F141" s="214">
        <v>8.52941176470588</v>
      </c>
      <c r="G141" s="214">
        <v>613.029411764706</v>
      </c>
      <c r="H141" s="214">
        <v>71.8724137931035</v>
      </c>
    </row>
    <row r="142" spans="1:8" ht="12">
      <c r="A142" s="211" t="s">
        <v>92</v>
      </c>
      <c r="B142" s="213">
        <v>2016</v>
      </c>
      <c r="C142" s="215">
        <v>25182</v>
      </c>
      <c r="D142" s="215">
        <v>279</v>
      </c>
      <c r="E142" s="215">
        <v>24</v>
      </c>
      <c r="F142" s="215">
        <v>11.625</v>
      </c>
      <c r="G142" s="215">
        <v>1049.25</v>
      </c>
      <c r="H142" s="215">
        <v>90.258064516129</v>
      </c>
    </row>
    <row r="143" spans="1:8" ht="12">
      <c r="A143" s="210" t="s">
        <v>92</v>
      </c>
      <c r="B143" s="212">
        <v>2017</v>
      </c>
      <c r="C143" s="214">
        <v>28021</v>
      </c>
      <c r="D143" s="214">
        <v>74</v>
      </c>
      <c r="E143" s="214">
        <v>27</v>
      </c>
      <c r="F143" s="214">
        <v>2.74074074074074</v>
      </c>
      <c r="G143" s="214">
        <v>1037.81481481481</v>
      </c>
      <c r="H143" s="214">
        <v>378.662162162162</v>
      </c>
    </row>
    <row r="144" spans="1:8" ht="12">
      <c r="A144" s="211" t="s">
        <v>92</v>
      </c>
      <c r="B144" s="213">
        <v>2018</v>
      </c>
      <c r="C144" s="215">
        <v>21476</v>
      </c>
      <c r="D144" s="215">
        <v>89</v>
      </c>
      <c r="E144" s="215">
        <v>39</v>
      </c>
      <c r="F144" s="215">
        <v>2.28205128205128</v>
      </c>
      <c r="G144" s="215">
        <v>550.666666666667</v>
      </c>
      <c r="H144" s="215">
        <v>241.303370786517</v>
      </c>
    </row>
    <row r="145" spans="1:8" ht="12">
      <c r="A145" s="47" t="s">
        <v>92</v>
      </c>
      <c r="B145" s="47">
        <v>2019</v>
      </c>
      <c r="C145" s="47">
        <v>13876</v>
      </c>
      <c r="D145" s="47">
        <v>214</v>
      </c>
      <c r="E145" s="47">
        <v>28</v>
      </c>
      <c r="F145" s="47">
        <v>7.64285714285714</v>
      </c>
      <c r="G145" s="47">
        <v>495.571428571429</v>
      </c>
      <c r="H145" s="47">
        <v>64.8411214953271</v>
      </c>
    </row>
  </sheetData>
  <sheetProtection/>
  <mergeCells count="1">
    <mergeCell ref="A3:B3"/>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E53"/>
  <sheetViews>
    <sheetView zoomScale="85" zoomScaleNormal="85" zoomScalePageLayoutView="0" workbookViewId="0" topLeftCell="A1">
      <selection activeCell="A1" sqref="A1"/>
    </sheetView>
  </sheetViews>
  <sheetFormatPr defaultColWidth="10.28125" defaultRowHeight="15"/>
  <cols>
    <col min="1" max="1" width="1.7109375" style="39" customWidth="1"/>
    <col min="2" max="2" width="42.57421875" style="39" customWidth="1"/>
    <col min="3" max="11" width="13.00390625" style="39" customWidth="1"/>
    <col min="12" max="13" width="13.00390625" style="40" customWidth="1"/>
    <col min="14" max="14" width="9.140625" style="40" customWidth="1"/>
    <col min="15" max="236" width="9.140625" style="39" customWidth="1"/>
    <col min="237" max="237" width="1.7109375" style="39" customWidth="1"/>
    <col min="238" max="238" width="23.28125" style="39" customWidth="1"/>
    <col min="239" max="16384" width="10.28125" style="39" customWidth="1"/>
  </cols>
  <sheetData>
    <row r="1" spans="1:2" ht="12.75">
      <c r="A1" s="63"/>
      <c r="B1" s="63"/>
    </row>
    <row r="2" spans="1:11" ht="12.75">
      <c r="A2" s="63"/>
      <c r="B2" s="63"/>
      <c r="K2" s="1"/>
    </row>
    <row r="3" spans="1:2" ht="12.75">
      <c r="A3" s="63"/>
      <c r="B3" s="63"/>
    </row>
    <row r="4" spans="1:2" ht="50.25" customHeight="1">
      <c r="A4" s="63"/>
      <c r="B4" s="63"/>
    </row>
    <row r="5" spans="1:2" ht="18" customHeight="1">
      <c r="A5" s="63"/>
      <c r="B5" s="63"/>
    </row>
    <row r="6" spans="1:2" ht="16.5" customHeight="1">
      <c r="A6" s="63"/>
      <c r="B6" s="2" t="s">
        <v>0</v>
      </c>
    </row>
    <row r="7" spans="1:14" s="3" customFormat="1" ht="18">
      <c r="A7" s="2"/>
      <c r="B7" s="2" t="s">
        <v>28</v>
      </c>
      <c r="L7" s="15"/>
      <c r="M7" s="15"/>
      <c r="N7" s="35"/>
    </row>
    <row r="8" spans="1:14" s="3" customFormat="1" ht="18">
      <c r="A8" s="2"/>
      <c r="B8" s="83" t="s">
        <v>1</v>
      </c>
      <c r="L8" s="15"/>
      <c r="M8" s="15"/>
      <c r="N8" s="35"/>
    </row>
    <row r="9" ht="15.75" customHeight="1"/>
    <row r="10" ht="15.75" customHeight="1"/>
    <row r="11" spans="1:14" s="7" customFormat="1" ht="15.75" customHeight="1">
      <c r="A11" s="5"/>
      <c r="B11" s="38" t="s">
        <v>142</v>
      </c>
      <c r="L11" s="16"/>
      <c r="M11" s="16"/>
      <c r="N11" s="36"/>
    </row>
    <row r="12" spans="3:10" s="40" customFormat="1" ht="15.75" customHeight="1">
      <c r="C12" s="17"/>
      <c r="D12" s="17"/>
      <c r="E12" s="17"/>
      <c r="F12" s="17"/>
      <c r="G12" s="17"/>
      <c r="H12" s="17"/>
      <c r="I12" s="17"/>
      <c r="J12" s="17"/>
    </row>
    <row r="13" spans="2:30" ht="15.75" customHeight="1">
      <c r="B13" s="18" t="s">
        <v>2</v>
      </c>
      <c r="C13" s="56" t="s">
        <v>3</v>
      </c>
      <c r="D13" s="56" t="s">
        <v>4</v>
      </c>
      <c r="E13" s="56" t="s">
        <v>30</v>
      </c>
      <c r="F13" s="56" t="s">
        <v>123</v>
      </c>
      <c r="G13" s="56" t="s">
        <v>132</v>
      </c>
      <c r="H13" s="56" t="s">
        <v>148</v>
      </c>
      <c r="I13" s="56" t="s">
        <v>152</v>
      </c>
      <c r="J13" s="56" t="s">
        <v>153</v>
      </c>
      <c r="K13" s="56" t="s">
        <v>154</v>
      </c>
      <c r="L13" s="56" t="s">
        <v>173</v>
      </c>
      <c r="M13" s="15"/>
      <c r="N13" s="15"/>
      <c r="O13" s="15"/>
      <c r="P13" s="15"/>
      <c r="Q13" s="15"/>
      <c r="R13" s="15"/>
      <c r="S13" s="15"/>
      <c r="T13" s="15"/>
      <c r="U13" s="15"/>
      <c r="V13" s="15"/>
      <c r="W13" s="15"/>
      <c r="X13" s="15"/>
      <c r="Y13" s="15"/>
      <c r="Z13" s="15"/>
      <c r="AA13" s="15"/>
      <c r="AB13" s="15"/>
      <c r="AC13" s="15"/>
      <c r="AD13" s="15"/>
    </row>
    <row r="14" spans="2:30" ht="15.75" customHeight="1">
      <c r="B14" s="43"/>
      <c r="C14" s="44"/>
      <c r="D14" s="44"/>
      <c r="E14" s="44"/>
      <c r="F14" s="44"/>
      <c r="G14" s="44"/>
      <c r="H14" s="44"/>
      <c r="I14" s="44"/>
      <c r="J14" s="44"/>
      <c r="L14" s="39"/>
      <c r="M14" s="15"/>
      <c r="N14" s="15"/>
      <c r="O14" s="15"/>
      <c r="P14" s="15"/>
      <c r="Q14" s="15"/>
      <c r="R14" s="15"/>
      <c r="S14" s="15"/>
      <c r="T14" s="15"/>
      <c r="U14" s="15"/>
      <c r="V14" s="15"/>
      <c r="W14" s="15"/>
      <c r="X14" s="15"/>
      <c r="Y14" s="15"/>
      <c r="Z14" s="15"/>
      <c r="AA14" s="15"/>
      <c r="AB14" s="15"/>
      <c r="AC14" s="15"/>
      <c r="AD14" s="15"/>
    </row>
    <row r="15" spans="2:30" ht="27">
      <c r="B15" s="124" t="s">
        <v>48</v>
      </c>
      <c r="C15" s="125"/>
      <c r="D15" s="125"/>
      <c r="E15" s="125"/>
      <c r="F15" s="125"/>
      <c r="G15" s="125"/>
      <c r="H15" s="125"/>
      <c r="I15" s="125"/>
      <c r="J15" s="125"/>
      <c r="K15" s="125"/>
      <c r="L15" s="125"/>
      <c r="M15" s="15"/>
      <c r="N15" s="15"/>
      <c r="O15" s="15"/>
      <c r="P15" s="15"/>
      <c r="Q15" s="15"/>
      <c r="R15" s="15"/>
      <c r="S15" s="15"/>
      <c r="T15" s="15"/>
      <c r="U15" s="15"/>
      <c r="V15" s="15"/>
      <c r="W15" s="15"/>
      <c r="X15" s="15"/>
      <c r="Y15" s="15"/>
      <c r="Z15" s="15"/>
      <c r="AA15" s="15"/>
      <c r="AB15" s="15"/>
      <c r="AC15" s="15"/>
      <c r="AD15" s="15"/>
    </row>
    <row r="16" spans="2:30" ht="15" customHeight="1">
      <c r="B16" s="127"/>
      <c r="C16" s="126"/>
      <c r="D16" s="126"/>
      <c r="E16" s="126"/>
      <c r="F16" s="126"/>
      <c r="G16" s="126"/>
      <c r="H16" s="126"/>
      <c r="I16" s="126"/>
      <c r="J16" s="126"/>
      <c r="L16" s="39"/>
      <c r="M16" s="15"/>
      <c r="N16" s="15"/>
      <c r="O16" s="15"/>
      <c r="P16" s="15"/>
      <c r="Q16" s="15"/>
      <c r="R16" s="15"/>
      <c r="S16" s="15"/>
      <c r="T16" s="15"/>
      <c r="U16" s="15"/>
      <c r="V16" s="15"/>
      <c r="W16" s="15"/>
      <c r="X16" s="15"/>
      <c r="Y16" s="15"/>
      <c r="Z16" s="15"/>
      <c r="AA16" s="15"/>
      <c r="AB16" s="15"/>
      <c r="AC16" s="15"/>
      <c r="AD16" s="15"/>
    </row>
    <row r="17" spans="2:18" ht="15" customHeight="1">
      <c r="B17" s="127" t="s">
        <v>29</v>
      </c>
      <c r="C17" s="129">
        <v>0.534381139489195</v>
      </c>
      <c r="D17" s="129">
        <v>0.474215140944659</v>
      </c>
      <c r="E17" s="129">
        <v>0.520186882933709</v>
      </c>
      <c r="F17" s="129">
        <v>0.611555169417897</v>
      </c>
      <c r="G17" s="129">
        <v>0.669827586206897</v>
      </c>
      <c r="H17" s="129">
        <v>0.750625275856996</v>
      </c>
      <c r="I17" s="129">
        <v>0.816996281726572</v>
      </c>
      <c r="J17" s="129">
        <v>0.817267704082629</v>
      </c>
      <c r="K17" s="129">
        <v>0.796501296355638</v>
      </c>
      <c r="L17" s="129">
        <v>0.783633932784565</v>
      </c>
      <c r="M17" s="15"/>
      <c r="N17" s="15"/>
      <c r="O17" s="15"/>
      <c r="P17" s="15"/>
      <c r="Q17" s="15"/>
      <c r="R17" s="15"/>
    </row>
    <row r="18" spans="2:18" s="72" customFormat="1" ht="15" customHeight="1">
      <c r="B18" s="127" t="s">
        <v>44</v>
      </c>
      <c r="C18" s="130">
        <v>0.599650667734071</v>
      </c>
      <c r="D18" s="130">
        <v>0.596525146289279</v>
      </c>
      <c r="E18" s="130">
        <v>0.599434689828161</v>
      </c>
      <c r="F18" s="130">
        <v>0.655544350418731</v>
      </c>
      <c r="G18" s="130">
        <v>0.715102051614439</v>
      </c>
      <c r="H18" s="130">
        <v>0.737698640627992</v>
      </c>
      <c r="I18" s="130">
        <v>0.745769585253456</v>
      </c>
      <c r="J18" s="130">
        <v>0.733188153310105</v>
      </c>
      <c r="K18" s="129">
        <v>0.708238374630267</v>
      </c>
      <c r="L18" s="129">
        <v>0.6968087822313</v>
      </c>
      <c r="M18" s="249"/>
      <c r="N18" s="15"/>
      <c r="O18" s="15"/>
      <c r="P18" s="15"/>
      <c r="Q18" s="15"/>
      <c r="R18" s="15"/>
    </row>
    <row r="19" spans="2:18" s="74" customFormat="1" ht="15" customHeight="1">
      <c r="B19" s="128" t="s">
        <v>42</v>
      </c>
      <c r="C19" s="129">
        <v>0.664100096246391</v>
      </c>
      <c r="D19" s="129">
        <v>0.645977011494253</v>
      </c>
      <c r="E19" s="129">
        <v>0.648970747562297</v>
      </c>
      <c r="F19" s="129">
        <v>0.644067796610169</v>
      </c>
      <c r="G19" s="129">
        <v>0.75594294770206</v>
      </c>
      <c r="H19" s="129">
        <v>0.820459290187892</v>
      </c>
      <c r="I19" s="129">
        <v>0.780193236714976</v>
      </c>
      <c r="J19" s="129">
        <v>0.755395683453237</v>
      </c>
      <c r="K19" s="129">
        <v>0.884615384615385</v>
      </c>
      <c r="L19" s="129">
        <v>0</v>
      </c>
      <c r="M19" s="15"/>
      <c r="N19" s="15"/>
      <c r="O19" s="15"/>
      <c r="P19" s="15"/>
      <c r="Q19" s="15"/>
      <c r="R19" s="15"/>
    </row>
    <row r="20" spans="2:18" s="74" customFormat="1" ht="15" customHeight="1">
      <c r="B20" s="128" t="s">
        <v>45</v>
      </c>
      <c r="C20" s="129">
        <v>0.609157047276624</v>
      </c>
      <c r="D20" s="129">
        <v>0.641185253645911</v>
      </c>
      <c r="E20" s="129">
        <v>0.682244828963949</v>
      </c>
      <c r="F20" s="129">
        <v>0.716395386439582</v>
      </c>
      <c r="G20" s="129">
        <v>0.732001537737115</v>
      </c>
      <c r="H20" s="129">
        <v>0.739824205856419</v>
      </c>
      <c r="I20" s="129">
        <v>0.773097232148433</v>
      </c>
      <c r="J20" s="129">
        <v>0.806992112153328</v>
      </c>
      <c r="K20" s="129">
        <v>0.800389694739121</v>
      </c>
      <c r="L20" s="129">
        <v>0.784454687698228</v>
      </c>
      <c r="M20" s="15"/>
      <c r="N20" s="15"/>
      <c r="O20" s="15"/>
      <c r="P20" s="15"/>
      <c r="Q20" s="15"/>
      <c r="R20" s="15"/>
    </row>
    <row r="21" spans="2:18" s="74" customFormat="1" ht="15" customHeight="1">
      <c r="B21" s="128" t="s">
        <v>43</v>
      </c>
      <c r="C21" s="129">
        <v>0.691834451901566</v>
      </c>
      <c r="D21" s="129">
        <v>0.637622619734564</v>
      </c>
      <c r="E21" s="129">
        <v>0.680090754395916</v>
      </c>
      <c r="F21" s="129">
        <v>0.789434245035594</v>
      </c>
      <c r="G21" s="129">
        <v>0.782246199117214</v>
      </c>
      <c r="H21" s="129">
        <v>0.788893988067921</v>
      </c>
      <c r="I21" s="129">
        <v>0.831015592077539</v>
      </c>
      <c r="J21" s="129">
        <v>0.829363360762235</v>
      </c>
      <c r="K21" s="129">
        <v>0.839931885908897</v>
      </c>
      <c r="L21" s="129">
        <v>0.81777471581123</v>
      </c>
      <c r="M21" s="15"/>
      <c r="N21" s="15"/>
      <c r="O21" s="15"/>
      <c r="P21" s="15"/>
      <c r="Q21" s="15"/>
      <c r="R21" s="15"/>
    </row>
    <row r="22" spans="2:18" ht="15.75" customHeight="1" thickBot="1">
      <c r="B22" s="75"/>
      <c r="C22" s="75"/>
      <c r="D22" s="75"/>
      <c r="E22" s="75"/>
      <c r="F22" s="75"/>
      <c r="G22" s="75"/>
      <c r="H22" s="75"/>
      <c r="I22" s="75"/>
      <c r="J22" s="75"/>
      <c r="K22" s="75"/>
      <c r="L22" s="75"/>
      <c r="M22" s="15"/>
      <c r="N22" s="15"/>
      <c r="O22" s="15"/>
      <c r="P22" s="15"/>
      <c r="Q22" s="15"/>
      <c r="R22" s="15"/>
    </row>
    <row r="23" spans="2:18" ht="15.75" customHeight="1">
      <c r="B23" s="40"/>
      <c r="C23" s="40"/>
      <c r="D23" s="40"/>
      <c r="E23" s="40"/>
      <c r="F23" s="40"/>
      <c r="L23" s="39"/>
      <c r="M23" s="15"/>
      <c r="N23" s="15"/>
      <c r="O23" s="15"/>
      <c r="P23" s="15"/>
      <c r="Q23" s="15"/>
      <c r="R23" s="15"/>
    </row>
    <row r="24" spans="1:18" s="7" customFormat="1" ht="15.75" customHeight="1">
      <c r="A24" s="5"/>
      <c r="B24" s="38" t="s">
        <v>144</v>
      </c>
      <c r="K24" s="16"/>
      <c r="L24" s="16"/>
      <c r="M24" s="15"/>
      <c r="N24" s="15"/>
      <c r="O24" s="15"/>
      <c r="P24" s="15"/>
      <c r="Q24" s="15"/>
      <c r="R24" s="15"/>
    </row>
    <row r="25" spans="3:18" s="40" customFormat="1" ht="15.75" customHeight="1">
      <c r="C25" s="17"/>
      <c r="D25" s="17"/>
      <c r="E25" s="17"/>
      <c r="F25" s="17"/>
      <c r="G25" s="17"/>
      <c r="H25" s="17"/>
      <c r="I25" s="17"/>
      <c r="M25" s="15"/>
      <c r="N25" s="15"/>
      <c r="O25" s="15"/>
      <c r="P25" s="15"/>
      <c r="Q25" s="15"/>
      <c r="R25" s="15"/>
    </row>
    <row r="26" spans="2:18" ht="15.75" customHeight="1">
      <c r="B26" s="18" t="s">
        <v>2</v>
      </c>
      <c r="C26" s="56" t="s">
        <v>3</v>
      </c>
      <c r="D26" s="56" t="s">
        <v>4</v>
      </c>
      <c r="E26" s="56" t="s">
        <v>30</v>
      </c>
      <c r="F26" s="56" t="s">
        <v>123</v>
      </c>
      <c r="G26" s="56" t="s">
        <v>132</v>
      </c>
      <c r="H26" s="56" t="s">
        <v>148</v>
      </c>
      <c r="I26" s="56" t="s">
        <v>152</v>
      </c>
      <c r="J26" s="56" t="s">
        <v>153</v>
      </c>
      <c r="K26" s="56" t="s">
        <v>154</v>
      </c>
      <c r="L26" s="56" t="s">
        <v>173</v>
      </c>
      <c r="M26" s="15"/>
      <c r="N26" s="15"/>
      <c r="O26" s="15"/>
      <c r="P26" s="15"/>
      <c r="Q26" s="15"/>
      <c r="R26" s="15"/>
    </row>
    <row r="27" spans="2:18" ht="15.75" customHeight="1">
      <c r="B27" s="43"/>
      <c r="C27" s="26"/>
      <c r="D27" s="44"/>
      <c r="E27" s="44"/>
      <c r="F27" s="44"/>
      <c r="G27" s="44"/>
      <c r="H27" s="44"/>
      <c r="I27" s="44"/>
      <c r="J27" s="44"/>
      <c r="L27" s="39"/>
      <c r="M27" s="15"/>
      <c r="N27" s="15"/>
      <c r="O27" s="15"/>
      <c r="P27" s="15"/>
      <c r="Q27" s="15"/>
      <c r="R27" s="15"/>
    </row>
    <row r="28" spans="2:18" ht="27">
      <c r="B28" s="124" t="s">
        <v>48</v>
      </c>
      <c r="C28" s="143"/>
      <c r="D28" s="125"/>
      <c r="E28" s="125"/>
      <c r="F28" s="125"/>
      <c r="G28" s="125"/>
      <c r="H28" s="125"/>
      <c r="I28" s="125"/>
      <c r="J28" s="125"/>
      <c r="K28" s="125"/>
      <c r="L28" s="125"/>
      <c r="M28" s="15"/>
      <c r="N28" s="15"/>
      <c r="O28" s="15"/>
      <c r="P28" s="15"/>
      <c r="Q28" s="15"/>
      <c r="R28" s="15"/>
    </row>
    <row r="29" spans="2:18" ht="15" customHeight="1">
      <c r="B29" s="127"/>
      <c r="C29" s="144"/>
      <c r="D29" s="126"/>
      <c r="E29" s="126"/>
      <c r="F29" s="126"/>
      <c r="G29" s="126"/>
      <c r="H29" s="126"/>
      <c r="I29" s="126"/>
      <c r="J29" s="126"/>
      <c r="L29" s="39"/>
      <c r="M29" s="15"/>
      <c r="N29" s="15"/>
      <c r="O29" s="15"/>
      <c r="P29" s="15"/>
      <c r="Q29" s="15"/>
      <c r="R29" s="15"/>
    </row>
    <row r="30" spans="2:18" ht="15" customHeight="1">
      <c r="B30" s="127" t="s">
        <v>29</v>
      </c>
      <c r="C30" s="129">
        <v>0.855763174469872</v>
      </c>
      <c r="D30" s="129">
        <v>0.871987951807229</v>
      </c>
      <c r="E30" s="129">
        <v>0.857353483228898</v>
      </c>
      <c r="F30" s="129">
        <v>0.863387978142077</v>
      </c>
      <c r="G30" s="129">
        <v>0.849545829892651</v>
      </c>
      <c r="H30" s="129">
        <v>0.874446085672083</v>
      </c>
      <c r="I30" s="129">
        <v>0.884088834803772</v>
      </c>
      <c r="J30" s="129">
        <v>0.801252990807203</v>
      </c>
      <c r="K30" s="129">
        <v>0.783082225069589</v>
      </c>
      <c r="L30" s="129">
        <v>0.760439021399227</v>
      </c>
      <c r="M30" s="15"/>
      <c r="N30" s="15"/>
      <c r="O30" s="15"/>
      <c r="P30" s="15"/>
      <c r="Q30" s="15"/>
      <c r="R30" s="15"/>
    </row>
    <row r="31" spans="2:18" s="72" customFormat="1" ht="15" customHeight="1">
      <c r="B31" s="127" t="s">
        <v>44</v>
      </c>
      <c r="C31" s="130">
        <v>0.737827365669203</v>
      </c>
      <c r="D31" s="130">
        <v>0.782149814060563</v>
      </c>
      <c r="E31" s="130">
        <v>0.783585524423221</v>
      </c>
      <c r="F31" s="130">
        <v>0.81079269701872</v>
      </c>
      <c r="G31" s="130">
        <v>0.815790003827636</v>
      </c>
      <c r="H31" s="130">
        <v>0.824972129319956</v>
      </c>
      <c r="I31" s="130">
        <v>0.815868097820073</v>
      </c>
      <c r="J31" s="130">
        <v>0.804030006023107</v>
      </c>
      <c r="K31" s="129">
        <v>0.934197770237518</v>
      </c>
      <c r="L31" s="129">
        <v>0.93503355704698</v>
      </c>
      <c r="M31" s="15"/>
      <c r="N31" s="15"/>
      <c r="O31" s="15"/>
      <c r="P31" s="15"/>
      <c r="Q31" s="15"/>
      <c r="R31" s="15"/>
    </row>
    <row r="32" spans="2:18" s="74" customFormat="1" ht="15" customHeight="1">
      <c r="B32" s="128" t="s">
        <v>42</v>
      </c>
      <c r="C32" s="129">
        <v>0.891273247496424</v>
      </c>
      <c r="D32" s="129">
        <v>0.91005291005291</v>
      </c>
      <c r="E32" s="129">
        <v>0.879478827361563</v>
      </c>
      <c r="F32" s="129">
        <v>0.924242424242424</v>
      </c>
      <c r="G32" s="129">
        <v>0.92156862745098</v>
      </c>
      <c r="H32" s="129">
        <v>0.923547400611621</v>
      </c>
      <c r="I32" s="129">
        <v>0.943965517241379</v>
      </c>
      <c r="J32" s="129">
        <v>0.835978835978836</v>
      </c>
      <c r="K32" s="129">
        <v>0.875</v>
      </c>
      <c r="L32" s="216">
        <v>0</v>
      </c>
      <c r="M32" s="15"/>
      <c r="N32" s="15"/>
      <c r="O32" s="15"/>
      <c r="P32" s="15"/>
      <c r="Q32" s="15"/>
      <c r="R32" s="15"/>
    </row>
    <row r="33" spans="2:18" s="74" customFormat="1" ht="15" customHeight="1">
      <c r="B33" s="128" t="s">
        <v>45</v>
      </c>
      <c r="C33" s="129">
        <v>0.811361949123076</v>
      </c>
      <c r="D33" s="129">
        <v>0.831213127459561</v>
      </c>
      <c r="E33" s="129">
        <v>0.862093989198572</v>
      </c>
      <c r="F33" s="129">
        <v>0.872392463725825</v>
      </c>
      <c r="G33" s="129">
        <v>0.867790194317345</v>
      </c>
      <c r="H33" s="129">
        <v>0.868635713305764</v>
      </c>
      <c r="I33" s="129">
        <v>0.860701828428148</v>
      </c>
      <c r="J33" s="129">
        <v>0.850736463302369</v>
      </c>
      <c r="K33" s="129">
        <v>0.836096880526749</v>
      </c>
      <c r="L33" s="129">
        <v>0.823030920073236</v>
      </c>
      <c r="M33" s="15"/>
      <c r="N33" s="15"/>
      <c r="O33" s="15"/>
      <c r="P33" s="15"/>
      <c r="Q33" s="15"/>
      <c r="R33" s="15"/>
    </row>
    <row r="34" spans="2:18" s="74" customFormat="1" ht="15" customHeight="1">
      <c r="B34" s="128" t="s">
        <v>43</v>
      </c>
      <c r="C34" s="129">
        <v>0.911489361702128</v>
      </c>
      <c r="D34" s="129">
        <v>0.911214953271028</v>
      </c>
      <c r="E34" s="129">
        <v>0.934174932371506</v>
      </c>
      <c r="F34" s="129">
        <v>0.910354745925216</v>
      </c>
      <c r="G34" s="129">
        <v>0.914478114478115</v>
      </c>
      <c r="H34" s="129">
        <v>0.927944862155389</v>
      </c>
      <c r="I34" s="129">
        <v>0.944315545243619</v>
      </c>
      <c r="J34" s="129">
        <v>0.948941469489415</v>
      </c>
      <c r="K34" s="129">
        <v>0.946250829462508</v>
      </c>
      <c r="L34" s="129">
        <v>0.956704750450992</v>
      </c>
      <c r="M34" s="15"/>
      <c r="N34" s="15"/>
      <c r="O34" s="15"/>
      <c r="P34" s="15"/>
      <c r="Q34" s="15"/>
      <c r="R34" s="15"/>
    </row>
    <row r="35" spans="2:18" ht="15.75" customHeight="1" thickBot="1">
      <c r="B35" s="75"/>
      <c r="C35" s="75"/>
      <c r="D35" s="75"/>
      <c r="E35" s="75"/>
      <c r="F35" s="75"/>
      <c r="G35" s="75"/>
      <c r="H35" s="75"/>
      <c r="I35" s="75"/>
      <c r="J35" s="75"/>
      <c r="K35" s="75"/>
      <c r="L35" s="75"/>
      <c r="M35" s="15"/>
      <c r="N35" s="15"/>
      <c r="O35" s="15"/>
      <c r="P35" s="15"/>
      <c r="Q35" s="15"/>
      <c r="R35" s="15"/>
    </row>
    <row r="36" spans="2:18" ht="15.75" customHeight="1">
      <c r="B36" s="40"/>
      <c r="C36" s="40"/>
      <c r="D36" s="40"/>
      <c r="E36" s="40"/>
      <c r="F36" s="40"/>
      <c r="G36" s="40"/>
      <c r="H36" s="40"/>
      <c r="I36" s="40"/>
      <c r="J36" s="40"/>
      <c r="K36" s="40"/>
      <c r="M36" s="15"/>
      <c r="N36" s="15"/>
      <c r="O36" s="15"/>
      <c r="P36" s="15"/>
      <c r="Q36" s="15"/>
      <c r="R36" s="15"/>
    </row>
    <row r="37" spans="1:18" s="7" customFormat="1" ht="15.75" customHeight="1">
      <c r="A37" s="5"/>
      <c r="B37" s="38" t="s">
        <v>143</v>
      </c>
      <c r="C37" s="38"/>
      <c r="M37" s="15"/>
      <c r="N37" s="15"/>
      <c r="O37" s="15"/>
      <c r="P37" s="15"/>
      <c r="Q37" s="15"/>
      <c r="R37" s="15"/>
    </row>
    <row r="38" spans="4:18" s="40" customFormat="1" ht="15.75" customHeight="1">
      <c r="D38" s="17"/>
      <c r="E38" s="17"/>
      <c r="F38" s="17"/>
      <c r="G38" s="17"/>
      <c r="H38" s="17"/>
      <c r="I38" s="17"/>
      <c r="J38" s="17"/>
      <c r="K38" s="17"/>
      <c r="L38" s="17"/>
      <c r="M38" s="15"/>
      <c r="N38" s="15"/>
      <c r="O38" s="15"/>
      <c r="P38" s="15"/>
      <c r="Q38" s="15"/>
      <c r="R38" s="15"/>
    </row>
    <row r="39" spans="2:18" ht="15.75" customHeight="1">
      <c r="B39" s="18" t="s">
        <v>2</v>
      </c>
      <c r="C39" s="56" t="s">
        <v>3</v>
      </c>
      <c r="D39" s="56" t="s">
        <v>4</v>
      </c>
      <c r="E39" s="56" t="s">
        <v>30</v>
      </c>
      <c r="F39" s="56" t="s">
        <v>123</v>
      </c>
      <c r="G39" s="56" t="s">
        <v>132</v>
      </c>
      <c r="H39" s="56" t="s">
        <v>148</v>
      </c>
      <c r="I39" s="56" t="s">
        <v>152</v>
      </c>
      <c r="J39" s="56" t="s">
        <v>153</v>
      </c>
      <c r="K39" s="56" t="s">
        <v>154</v>
      </c>
      <c r="L39" s="56" t="s">
        <v>173</v>
      </c>
      <c r="M39" s="15"/>
      <c r="N39" s="15"/>
      <c r="O39" s="15"/>
      <c r="P39" s="15"/>
      <c r="Q39" s="15"/>
      <c r="R39" s="15"/>
    </row>
    <row r="40" spans="2:18" ht="15.75" customHeight="1">
      <c r="B40" s="43"/>
      <c r="C40" s="26"/>
      <c r="D40" s="44"/>
      <c r="E40" s="44"/>
      <c r="F40" s="44"/>
      <c r="G40" s="44"/>
      <c r="H40" s="44"/>
      <c r="I40" s="44"/>
      <c r="J40" s="44"/>
      <c r="L40" s="39"/>
      <c r="M40" s="15"/>
      <c r="N40" s="15"/>
      <c r="O40" s="15"/>
      <c r="P40" s="15"/>
      <c r="Q40" s="15"/>
      <c r="R40" s="15"/>
    </row>
    <row r="41" spans="2:18" ht="27">
      <c r="B41" s="124" t="s">
        <v>48</v>
      </c>
      <c r="C41" s="143"/>
      <c r="D41" s="125"/>
      <c r="E41" s="125"/>
      <c r="F41" s="125"/>
      <c r="G41" s="125"/>
      <c r="H41" s="125"/>
      <c r="I41" s="125"/>
      <c r="J41" s="125"/>
      <c r="K41" s="125"/>
      <c r="L41" s="125"/>
      <c r="M41" s="15"/>
      <c r="N41" s="15"/>
      <c r="O41" s="15"/>
      <c r="P41" s="15"/>
      <c r="Q41" s="15"/>
      <c r="R41" s="15"/>
    </row>
    <row r="42" spans="2:18" ht="15" customHeight="1">
      <c r="B42" s="127"/>
      <c r="C42" s="144"/>
      <c r="D42" s="126"/>
      <c r="E42" s="126"/>
      <c r="F42" s="126"/>
      <c r="G42" s="126"/>
      <c r="H42" s="126"/>
      <c r="I42" s="126"/>
      <c r="J42" s="126"/>
      <c r="L42" s="39"/>
      <c r="M42" s="15"/>
      <c r="N42" s="15"/>
      <c r="O42" s="15"/>
      <c r="P42" s="15"/>
      <c r="Q42" s="15"/>
      <c r="R42" s="15"/>
    </row>
    <row r="43" spans="2:18" ht="15" customHeight="1">
      <c r="B43" s="127" t="s">
        <v>29</v>
      </c>
      <c r="C43" s="129">
        <v>0.186406001363946</v>
      </c>
      <c r="D43" s="129">
        <v>0.164008729226121</v>
      </c>
      <c r="E43" s="129">
        <v>0.211051030753633</v>
      </c>
      <c r="F43" s="129">
        <v>0.367049545688325</v>
      </c>
      <c r="G43" s="129">
        <v>0.507531692766592</v>
      </c>
      <c r="H43" s="129">
        <v>0.6519588180238</v>
      </c>
      <c r="I43" s="129">
        <v>0.781166443850267</v>
      </c>
      <c r="J43" s="129">
        <v>0.844296891085032</v>
      </c>
      <c r="K43" s="130">
        <v>0.822724161533196</v>
      </c>
      <c r="L43" s="130">
        <v>0.825511211910597</v>
      </c>
      <c r="M43" s="15"/>
      <c r="N43" s="15"/>
      <c r="O43" s="15"/>
      <c r="P43" s="15"/>
      <c r="Q43" s="15"/>
      <c r="R43" s="15"/>
    </row>
    <row r="44" spans="2:18" s="72" customFormat="1" ht="15" customHeight="1">
      <c r="B44" s="127" t="s">
        <v>44</v>
      </c>
      <c r="C44" s="130">
        <v>0.112919463087248</v>
      </c>
      <c r="D44" s="130">
        <v>0.100801068090788</v>
      </c>
      <c r="E44" s="130">
        <v>0.25688664554583</v>
      </c>
      <c r="F44" s="130">
        <v>0.388647852565378</v>
      </c>
      <c r="G44" s="130">
        <v>0.522807965421426</v>
      </c>
      <c r="H44" s="130">
        <v>0.567933346880715</v>
      </c>
      <c r="I44" s="130">
        <v>0.607467316640815</v>
      </c>
      <c r="J44" s="130">
        <v>0.654952274699393</v>
      </c>
      <c r="K44" s="130">
        <v>0.558100016183849</v>
      </c>
      <c r="L44" s="130">
        <v>0.55078318219291</v>
      </c>
      <c r="M44" s="15"/>
      <c r="N44" s="15"/>
      <c r="O44" s="15"/>
      <c r="P44" s="15"/>
      <c r="Q44" s="15"/>
      <c r="R44" s="15"/>
    </row>
    <row r="45" spans="2:18" s="74" customFormat="1" ht="15" customHeight="1">
      <c r="B45" s="128" t="s">
        <v>42</v>
      </c>
      <c r="C45" s="129">
        <v>0.197058823529412</v>
      </c>
      <c r="D45" s="129">
        <v>0.151815181518152</v>
      </c>
      <c r="E45" s="129">
        <v>0.190938511326861</v>
      </c>
      <c r="F45" s="129">
        <v>0.288461538461538</v>
      </c>
      <c r="G45" s="129">
        <v>0.452914798206278</v>
      </c>
      <c r="H45" s="129">
        <v>0.598684210526316</v>
      </c>
      <c r="I45" s="129">
        <v>0.571428571428571</v>
      </c>
      <c r="J45" s="129">
        <v>0.590909090909091</v>
      </c>
      <c r="K45" s="130">
        <v>1</v>
      </c>
      <c r="L45" s="216">
        <v>0</v>
      </c>
      <c r="M45" s="15"/>
      <c r="N45" s="15"/>
      <c r="O45" s="15"/>
      <c r="P45" s="15"/>
      <c r="Q45" s="15"/>
      <c r="R45" s="15"/>
    </row>
    <row r="46" spans="2:18" s="74" customFormat="1" ht="15" customHeight="1">
      <c r="B46" s="128" t="s">
        <v>45</v>
      </c>
      <c r="C46" s="129">
        <v>0.308766503770288</v>
      </c>
      <c r="D46" s="129">
        <v>0.377997984704183</v>
      </c>
      <c r="E46" s="129">
        <v>0.451638704004266</v>
      </c>
      <c r="F46" s="129">
        <v>0.516651997108704</v>
      </c>
      <c r="G46" s="129">
        <v>0.536457957466179</v>
      </c>
      <c r="H46" s="129">
        <v>0.555309722089634</v>
      </c>
      <c r="I46" s="129">
        <v>0.662043642467478</v>
      </c>
      <c r="J46" s="129">
        <v>0.750348138475126</v>
      </c>
      <c r="K46" s="130">
        <v>0.748456995156595</v>
      </c>
      <c r="L46" s="130">
        <v>0.730851310462897</v>
      </c>
      <c r="M46" s="15"/>
      <c r="N46" s="15"/>
      <c r="O46" s="15"/>
      <c r="P46" s="15"/>
      <c r="Q46" s="15"/>
      <c r="R46" s="15"/>
    </row>
    <row r="47" spans="2:18" s="74" customFormat="1" ht="15" customHeight="1">
      <c r="B47" s="128" t="s">
        <v>43</v>
      </c>
      <c r="C47" s="129">
        <v>0.270799347471452</v>
      </c>
      <c r="D47" s="129">
        <v>0.196078431372549</v>
      </c>
      <c r="E47" s="129">
        <v>0.249235474006116</v>
      </c>
      <c r="F47" s="129">
        <v>0.356775300171527</v>
      </c>
      <c r="G47" s="129">
        <v>0.427797833935018</v>
      </c>
      <c r="H47" s="129">
        <v>0.408233276157804</v>
      </c>
      <c r="I47" s="129">
        <v>0.530046224961479</v>
      </c>
      <c r="J47" s="129">
        <v>0.556187766714083</v>
      </c>
      <c r="K47" s="130">
        <v>0.649643705463183</v>
      </c>
      <c r="L47" s="130">
        <v>0.631451612903226</v>
      </c>
      <c r="M47" s="15"/>
      <c r="N47" s="15"/>
      <c r="O47" s="15"/>
      <c r="P47" s="15"/>
      <c r="Q47" s="15"/>
      <c r="R47" s="15"/>
    </row>
    <row r="48" spans="2:31" ht="15.75" customHeight="1" thickBot="1">
      <c r="B48" s="75"/>
      <c r="C48" s="75"/>
      <c r="D48" s="75"/>
      <c r="E48" s="75"/>
      <c r="F48" s="75"/>
      <c r="G48" s="75"/>
      <c r="H48" s="75"/>
      <c r="I48" s="75"/>
      <c r="J48" s="75"/>
      <c r="K48" s="75"/>
      <c r="L48" s="75"/>
      <c r="M48" s="15"/>
      <c r="N48" s="15"/>
      <c r="O48" s="15"/>
      <c r="P48" s="15"/>
      <c r="Q48" s="15"/>
      <c r="R48" s="15"/>
      <c r="S48" s="15"/>
      <c r="T48" s="15"/>
      <c r="U48" s="15"/>
      <c r="V48" s="15"/>
      <c r="W48" s="15"/>
      <c r="X48" s="15"/>
      <c r="Y48" s="15"/>
      <c r="Z48" s="15"/>
      <c r="AA48" s="15"/>
      <c r="AB48" s="15"/>
      <c r="AC48" s="15"/>
      <c r="AD48" s="15"/>
      <c r="AE48" s="15"/>
    </row>
    <row r="49" spans="2:14" ht="15.75" customHeight="1">
      <c r="B49" s="76"/>
      <c r="C49" s="76"/>
      <c r="D49" s="76"/>
      <c r="E49" s="76"/>
      <c r="F49" s="68" t="s">
        <v>8</v>
      </c>
      <c r="G49" s="68" t="s">
        <v>8</v>
      </c>
      <c r="I49" s="40"/>
      <c r="J49" s="40"/>
      <c r="K49" s="40"/>
      <c r="L49" s="39"/>
      <c r="M49" s="39"/>
      <c r="N49" s="39"/>
    </row>
    <row r="50" spans="9:14" ht="12">
      <c r="I50" s="68"/>
      <c r="K50" s="40"/>
      <c r="L50" s="39"/>
      <c r="M50" s="39"/>
      <c r="N50" s="39"/>
    </row>
    <row r="51" ht="14.25">
      <c r="B51" s="30" t="s">
        <v>145</v>
      </c>
    </row>
    <row r="52" ht="12">
      <c r="B52" s="88" t="s">
        <v>141</v>
      </c>
    </row>
    <row r="53" ht="12">
      <c r="B53" s="97" t="s">
        <v>122</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3:K10"/>
  <sheetViews>
    <sheetView zoomScale="80" zoomScaleNormal="80" zoomScalePageLayoutView="0" workbookViewId="0" topLeftCell="A1">
      <selection activeCell="A1" sqref="A1"/>
    </sheetView>
  </sheetViews>
  <sheetFormatPr defaultColWidth="9.140625" defaultRowHeight="15"/>
  <cols>
    <col min="1" max="1" width="3.421875" style="105" customWidth="1"/>
    <col min="2" max="7" width="12.57421875" style="105" customWidth="1"/>
    <col min="8" max="8" width="14.421875" style="105" customWidth="1"/>
    <col min="9" max="9" width="12.57421875" style="105" customWidth="1"/>
    <col min="10" max="10" width="13.7109375" style="105" customWidth="1"/>
    <col min="11" max="11" width="14.140625" style="105" customWidth="1"/>
    <col min="12" max="16384" width="9.140625" style="105" customWidth="1"/>
  </cols>
  <sheetData>
    <row r="2" ht="12.75" customHeight="1"/>
    <row r="3" spans="3:9" ht="12.75">
      <c r="C3" s="244" t="s">
        <v>179</v>
      </c>
      <c r="D3" s="244"/>
      <c r="E3" s="244"/>
      <c r="F3" s="244"/>
      <c r="G3" s="244"/>
      <c r="H3" s="244"/>
      <c r="I3" s="244"/>
    </row>
    <row r="4" ht="50.25" customHeight="1">
      <c r="G4" s="101"/>
    </row>
    <row r="5" ht="17.25" customHeight="1"/>
    <row r="6" spans="2:8" ht="12">
      <c r="B6" s="106"/>
      <c r="C6" s="106"/>
      <c r="D6" s="106"/>
      <c r="E6" s="106"/>
      <c r="F6" s="106"/>
      <c r="G6" s="106"/>
      <c r="H6" s="106"/>
    </row>
    <row r="7" spans="2:11" s="107" customFormat="1" ht="409.5" customHeight="1">
      <c r="B7" s="245" t="s">
        <v>151</v>
      </c>
      <c r="C7" s="245"/>
      <c r="D7" s="245"/>
      <c r="E7" s="245"/>
      <c r="F7" s="245"/>
      <c r="G7" s="245"/>
      <c r="H7" s="245"/>
      <c r="I7" s="245"/>
      <c r="J7" s="245"/>
      <c r="K7" s="245"/>
    </row>
    <row r="8" spans="2:10" ht="12" customHeight="1">
      <c r="B8" s="107"/>
      <c r="C8" s="107"/>
      <c r="D8" s="107"/>
      <c r="E8" s="107"/>
      <c r="F8" s="108"/>
      <c r="G8" s="107"/>
      <c r="H8" s="107"/>
      <c r="I8" s="107"/>
      <c r="J8" s="107"/>
    </row>
    <row r="9" spans="2:10" ht="12" customHeight="1">
      <c r="B9" s="107"/>
      <c r="C9" s="107"/>
      <c r="D9" s="107"/>
      <c r="E9" s="107"/>
      <c r="F9" s="109"/>
      <c r="G9" s="107"/>
      <c r="H9" s="107"/>
      <c r="I9" s="107"/>
      <c r="J9" s="107"/>
    </row>
    <row r="10" ht="12" customHeight="1">
      <c r="F10" s="110"/>
    </row>
  </sheetData>
  <sheetProtection/>
  <mergeCells count="2">
    <mergeCell ref="C3:I3"/>
    <mergeCell ref="B7:K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D17"/>
  <sheetViews>
    <sheetView zoomScale="85" zoomScaleNormal="85" zoomScalePageLayoutView="0" workbookViewId="0" topLeftCell="A1">
      <selection activeCell="A2" sqref="A2"/>
    </sheetView>
  </sheetViews>
  <sheetFormatPr defaultColWidth="9.140625" defaultRowHeight="15"/>
  <cols>
    <col min="1" max="1" width="1.7109375" style="63" customWidth="1"/>
    <col min="2" max="2" width="47.28125" style="63" customWidth="1"/>
    <col min="3" max="3" width="10.7109375" style="63" customWidth="1"/>
    <col min="4" max="4" width="38.7109375" style="39" customWidth="1"/>
    <col min="5" max="16384" width="9.140625" style="39" customWidth="1"/>
  </cols>
  <sheetData>
    <row r="1" ht="12.75"/>
    <row r="2" ht="12.75">
      <c r="D2" s="1" t="s">
        <v>179</v>
      </c>
    </row>
    <row r="3" ht="12.75"/>
    <row r="4" ht="50.25" customHeight="1"/>
    <row r="5" ht="16.5" customHeight="1"/>
    <row r="6" spans="1:3" s="3" customFormat="1" ht="18">
      <c r="A6" s="2"/>
      <c r="B6" s="2" t="s">
        <v>46</v>
      </c>
      <c r="C6" s="2"/>
    </row>
    <row r="7" spans="1:3" s="3" customFormat="1" ht="18">
      <c r="A7" s="2"/>
      <c r="B7" s="83" t="s">
        <v>9</v>
      </c>
      <c r="C7" s="2"/>
    </row>
    <row r="8" spans="1:3" s="3" customFormat="1" ht="15.75" customHeight="1">
      <c r="A8" s="2"/>
      <c r="B8" s="4"/>
      <c r="C8" s="2"/>
    </row>
    <row r="9" spans="2:4" ht="25.5">
      <c r="B9" s="8" t="s">
        <v>10</v>
      </c>
      <c r="C9" s="9" t="s">
        <v>11</v>
      </c>
      <c r="D9" s="10" t="s">
        <v>12</v>
      </c>
    </row>
    <row r="10" spans="2:4" ht="15.75" customHeight="1">
      <c r="B10" s="34" t="s">
        <v>49</v>
      </c>
      <c r="C10" s="79" t="s">
        <v>59</v>
      </c>
      <c r="D10" s="80" t="s">
        <v>60</v>
      </c>
    </row>
    <row r="11" spans="2:4" ht="15.75" customHeight="1">
      <c r="B11" s="34" t="s">
        <v>50</v>
      </c>
      <c r="C11" s="79" t="s">
        <v>59</v>
      </c>
      <c r="D11" s="80" t="s">
        <v>60</v>
      </c>
    </row>
    <row r="12" spans="2:4" ht="15.75" customHeight="1">
      <c r="B12" s="34" t="s">
        <v>51</v>
      </c>
      <c r="C12" s="79" t="s">
        <v>54</v>
      </c>
      <c r="D12" s="80" t="s">
        <v>55</v>
      </c>
    </row>
    <row r="13" spans="2:4" ht="15.75" customHeight="1">
      <c r="B13" s="34" t="s">
        <v>52</v>
      </c>
      <c r="C13" s="79" t="s">
        <v>56</v>
      </c>
      <c r="D13" s="80" t="s">
        <v>57</v>
      </c>
    </row>
    <row r="14" spans="2:4" ht="15.75" customHeight="1">
      <c r="B14" s="34" t="s">
        <v>53</v>
      </c>
      <c r="C14" s="79" t="s">
        <v>58</v>
      </c>
      <c r="D14" s="80" t="s">
        <v>55</v>
      </c>
    </row>
    <row r="15" ht="16.5" customHeight="1"/>
    <row r="16" ht="16.5" customHeight="1"/>
    <row r="17" spans="1:4" s="14" customFormat="1" ht="16.5" customHeight="1">
      <c r="A17" s="11"/>
      <c r="B17" s="81" t="s">
        <v>13</v>
      </c>
      <c r="C17" s="12"/>
      <c r="D17" s="13"/>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L72"/>
  <sheetViews>
    <sheetView zoomScale="80" zoomScaleNormal="80" zoomScalePageLayoutView="0" workbookViewId="0" topLeftCell="A1">
      <selection activeCell="A1" sqref="A1"/>
    </sheetView>
  </sheetViews>
  <sheetFormatPr defaultColWidth="10.28125" defaultRowHeight="15"/>
  <cols>
    <col min="1" max="1" width="1.7109375" style="39" customWidth="1"/>
    <col min="2" max="2" width="23.28125" style="39" customWidth="1"/>
    <col min="3" max="3" width="14.57421875" style="39" customWidth="1"/>
    <col min="4" max="10" width="13.00390625" style="39" customWidth="1"/>
    <col min="11" max="12" width="13.00390625" style="40" customWidth="1"/>
    <col min="13" max="204" width="9.140625" style="39" customWidth="1"/>
    <col min="205" max="205" width="1.7109375" style="39" customWidth="1"/>
    <col min="206" max="206" width="23.28125" style="39" customWidth="1"/>
    <col min="207" max="16384" width="10.28125" style="39" customWidth="1"/>
  </cols>
  <sheetData>
    <row r="1" spans="1:2" ht="12.75">
      <c r="A1" s="63"/>
      <c r="B1" s="63"/>
    </row>
    <row r="2" spans="1:10" ht="12.75">
      <c r="A2" s="63"/>
      <c r="B2" s="63"/>
      <c r="J2" s="1"/>
    </row>
    <row r="3" spans="1:2" ht="12.75">
      <c r="A3" s="63"/>
      <c r="B3" s="63"/>
    </row>
    <row r="4" spans="1:2" ht="50.25" customHeight="1">
      <c r="A4" s="63"/>
      <c r="B4" s="63"/>
    </row>
    <row r="5" spans="1:2" ht="18" customHeight="1">
      <c r="A5" s="63"/>
      <c r="B5" s="63"/>
    </row>
    <row r="6" spans="1:2" ht="16.5" customHeight="1">
      <c r="A6" s="63"/>
      <c r="B6" s="2" t="s">
        <v>0</v>
      </c>
    </row>
    <row r="7" spans="1:12" s="3" customFormat="1" ht="18">
      <c r="A7" s="2"/>
      <c r="B7" s="2" t="s">
        <v>28</v>
      </c>
      <c r="K7" s="15"/>
      <c r="L7" s="15"/>
    </row>
    <row r="8" spans="1:12" s="3" customFormat="1" ht="18">
      <c r="A8" s="2"/>
      <c r="B8" s="83" t="s">
        <v>1</v>
      </c>
      <c r="K8" s="15"/>
      <c r="L8" s="15"/>
    </row>
    <row r="9" ht="15.75" customHeight="1"/>
    <row r="10" ht="15.75" customHeight="1"/>
    <row r="11" spans="1:12" s="7" customFormat="1" ht="15.75" customHeight="1">
      <c r="A11" s="5"/>
      <c r="B11" s="6" t="s">
        <v>48</v>
      </c>
      <c r="K11" s="16"/>
      <c r="L11" s="16"/>
    </row>
    <row r="12" spans="3:12" s="40" customFormat="1" ht="15.75" customHeight="1">
      <c r="C12" s="17"/>
      <c r="D12" s="17"/>
      <c r="E12" s="17"/>
      <c r="F12" s="17"/>
      <c r="G12" s="17"/>
      <c r="H12" s="17"/>
      <c r="I12" s="17"/>
      <c r="J12" s="17"/>
      <c r="K12" s="17"/>
      <c r="L12" s="17"/>
    </row>
    <row r="13" spans="2:12" ht="15.75" customHeight="1">
      <c r="B13" s="18"/>
      <c r="C13" s="20" t="s">
        <v>3</v>
      </c>
      <c r="D13" s="20" t="s">
        <v>4</v>
      </c>
      <c r="E13" s="20" t="s">
        <v>30</v>
      </c>
      <c r="F13" s="20" t="s">
        <v>123</v>
      </c>
      <c r="G13" s="20" t="s">
        <v>132</v>
      </c>
      <c r="H13" s="20" t="s">
        <v>148</v>
      </c>
      <c r="I13" s="20" t="s">
        <v>152</v>
      </c>
      <c r="J13" s="20" t="s">
        <v>153</v>
      </c>
      <c r="K13" s="20" t="s">
        <v>154</v>
      </c>
      <c r="L13" s="20" t="s">
        <v>173</v>
      </c>
    </row>
    <row r="14" spans="2:12" ht="38.25" customHeight="1">
      <c r="B14" s="69" t="s">
        <v>5</v>
      </c>
      <c r="C14" s="90">
        <v>574420</v>
      </c>
      <c r="D14" s="90">
        <v>568102</v>
      </c>
      <c r="E14" s="90">
        <v>556711</v>
      </c>
      <c r="F14" s="90">
        <v>548828</v>
      </c>
      <c r="G14" s="90">
        <v>531111</v>
      </c>
      <c r="H14" s="90">
        <v>522956</v>
      </c>
      <c r="I14" s="90">
        <v>508236</v>
      </c>
      <c r="J14" s="90">
        <v>511996</v>
      </c>
      <c r="K14" s="90">
        <v>498349</v>
      </c>
      <c r="L14" s="90">
        <v>501095</v>
      </c>
    </row>
    <row r="15" spans="2:12" ht="38.25" customHeight="1">
      <c r="B15" s="70" t="s">
        <v>6</v>
      </c>
      <c r="C15" s="90">
        <v>10626155.54</v>
      </c>
      <c r="D15" s="90">
        <v>9540914.8</v>
      </c>
      <c r="E15" s="90">
        <v>8423461.29</v>
      </c>
      <c r="F15" s="90">
        <v>8715034.67</v>
      </c>
      <c r="G15" s="90">
        <v>8686845.87</v>
      </c>
      <c r="H15" s="90">
        <v>8391167.03000001</v>
      </c>
      <c r="I15" s="90">
        <v>7557089.27999999</v>
      </c>
      <c r="J15" s="90">
        <v>6695188.68</v>
      </c>
      <c r="K15" s="90">
        <v>8647755.41000001</v>
      </c>
      <c r="L15" s="90">
        <v>9909583.66</v>
      </c>
    </row>
    <row r="16" spans="2:12" s="72" customFormat="1" ht="38.25" customHeight="1">
      <c r="B16" s="70" t="s">
        <v>7</v>
      </c>
      <c r="C16" s="73">
        <f aca="true" t="shared" si="0" ref="C16:K16">C26+C36+C45+C55+C65</f>
        <v>26265678.25785714</v>
      </c>
      <c r="D16" s="73">
        <f t="shared" si="0"/>
        <v>25249316.035628572</v>
      </c>
      <c r="E16" s="73">
        <f t="shared" si="0"/>
        <v>23875829.939542856</v>
      </c>
      <c r="F16" s="73">
        <f t="shared" si="0"/>
        <v>22686480.430714283</v>
      </c>
      <c r="G16" s="73">
        <f t="shared" si="0"/>
        <v>22300464.120942857</v>
      </c>
      <c r="H16" s="73">
        <f t="shared" si="0"/>
        <v>22046507.410440896</v>
      </c>
      <c r="I16" s="73">
        <f t="shared" si="0"/>
        <v>21794763.07976956</v>
      </c>
      <c r="J16" s="73">
        <f t="shared" si="0"/>
        <v>21824847.819571428</v>
      </c>
      <c r="K16" s="73">
        <f t="shared" si="0"/>
        <v>21347649.254214287</v>
      </c>
      <c r="L16" s="73">
        <f>L26+L36+L45+L55+L65</f>
        <v>21783513.67444444</v>
      </c>
    </row>
    <row r="17" spans="2:12" s="74" customFormat="1" ht="38.25" customHeight="1">
      <c r="B17" s="70" t="s">
        <v>67</v>
      </c>
      <c r="C17" s="71">
        <f>(C16*1000)/(365*'NRS Pop. Pivot Table'!B17)</f>
        <v>16.332517627809455</v>
      </c>
      <c r="D17" s="71">
        <f>(D16*1000)/(365*'NRS Pop. Pivot Table'!C17)</f>
        <v>15.562183377649204</v>
      </c>
      <c r="E17" s="71">
        <f>(E16*1000)/(365*'NRS Pop. Pivot Table'!D17)</f>
        <v>14.664556214771286</v>
      </c>
      <c r="F17" s="71">
        <f>(F16*1000)/(365*'NRS Pop. Pivot Table'!E17)</f>
        <v>13.886758138620726</v>
      </c>
      <c r="G17" s="71">
        <f>(G16*1000)/(365*'NRS Pop. Pivot Table'!F17)</f>
        <v>13.59187768058536</v>
      </c>
      <c r="H17" s="71">
        <f>(H16*1000)/(365*'NRS Pop. Pivot Table'!G17)</f>
        <v>13.371043715575112</v>
      </c>
      <c r="I17" s="71">
        <f>(I16*1000)/(365*'NRS Pop. Pivot Table'!H17)</f>
        <v>13.140132605889749</v>
      </c>
      <c r="J17" s="71">
        <f>(J16*1000)/(365*'NRS Pop. Pivot Table'!I17)</f>
        <v>13.110884645566479</v>
      </c>
      <c r="K17" s="71">
        <f>(K16*1000)/(365*'NRS Pop. Pivot Table'!J17)</f>
        <v>12.791364432565027</v>
      </c>
      <c r="L17" s="71">
        <f>(L16*1000)/(365*'NRS Pop. Pivot Table'!K17)</f>
        <v>12.980886611813254</v>
      </c>
    </row>
    <row r="18" spans="2:12" ht="15.75" customHeight="1" thickBot="1">
      <c r="B18" s="75"/>
      <c r="C18" s="75"/>
      <c r="D18" s="75"/>
      <c r="E18" s="75"/>
      <c r="F18" s="75"/>
      <c r="G18" s="75"/>
      <c r="H18" s="75"/>
      <c r="I18" s="75"/>
      <c r="J18" s="75"/>
      <c r="K18" s="75"/>
      <c r="L18" s="75"/>
    </row>
    <row r="19" spans="2:10" ht="15.75" customHeight="1">
      <c r="B19" s="76"/>
      <c r="C19" s="76"/>
      <c r="D19" s="76"/>
      <c r="E19" s="76"/>
      <c r="F19" s="76"/>
      <c r="G19" s="76"/>
      <c r="H19" s="40"/>
      <c r="J19" s="40"/>
    </row>
    <row r="20" spans="2:10" ht="15.75" customHeight="1">
      <c r="B20" s="40"/>
      <c r="C20" s="40"/>
      <c r="D20" s="40"/>
      <c r="E20" s="40"/>
      <c r="F20" s="40"/>
      <c r="G20" s="40"/>
      <c r="H20" s="40"/>
      <c r="J20" s="40"/>
    </row>
    <row r="21" spans="1:12" s="7" customFormat="1" ht="15.75" customHeight="1">
      <c r="A21" s="5"/>
      <c r="B21" s="6" t="s">
        <v>29</v>
      </c>
      <c r="J21" s="16"/>
      <c r="K21" s="16"/>
      <c r="L21" s="16"/>
    </row>
    <row r="22" s="40" customFormat="1" ht="15.75" customHeight="1"/>
    <row r="23" spans="2:12" s="40" customFormat="1" ht="15.75" customHeight="1">
      <c r="B23" s="18"/>
      <c r="C23" s="20" t="s">
        <v>3</v>
      </c>
      <c r="D23" s="20" t="s">
        <v>4</v>
      </c>
      <c r="E23" s="20" t="s">
        <v>30</v>
      </c>
      <c r="F23" s="20" t="s">
        <v>123</v>
      </c>
      <c r="G23" s="20" t="s">
        <v>132</v>
      </c>
      <c r="H23" s="20" t="s">
        <v>148</v>
      </c>
      <c r="I23" s="20" t="s">
        <v>152</v>
      </c>
      <c r="J23" s="20" t="s">
        <v>153</v>
      </c>
      <c r="K23" s="20" t="s">
        <v>154</v>
      </c>
      <c r="L23" s="20" t="s">
        <v>173</v>
      </c>
    </row>
    <row r="24" spans="2:12" ht="38.25" customHeight="1">
      <c r="B24" s="69" t="s">
        <v>5</v>
      </c>
      <c r="C24" s="90">
        <v>9358</v>
      </c>
      <c r="D24" s="90">
        <v>10779</v>
      </c>
      <c r="E24" s="90">
        <v>11520</v>
      </c>
      <c r="F24" s="90">
        <v>11717</v>
      </c>
      <c r="G24" s="90">
        <v>12973</v>
      </c>
      <c r="H24" s="90">
        <v>13784</v>
      </c>
      <c r="I24" s="90">
        <v>18754</v>
      </c>
      <c r="J24" s="90">
        <v>51338</v>
      </c>
      <c r="K24" s="90">
        <v>68763</v>
      </c>
      <c r="L24" s="90">
        <v>76399</v>
      </c>
    </row>
    <row r="25" spans="2:12" ht="38.25" customHeight="1">
      <c r="B25" s="70" t="s">
        <v>6</v>
      </c>
      <c r="C25" s="90">
        <v>475935.61</v>
      </c>
      <c r="D25" s="90">
        <v>542097.77</v>
      </c>
      <c r="E25" s="90">
        <v>460947.63</v>
      </c>
      <c r="F25" s="90">
        <v>316655.85</v>
      </c>
      <c r="G25" s="90">
        <v>274338.44</v>
      </c>
      <c r="H25" s="90">
        <v>259036.37</v>
      </c>
      <c r="I25" s="90">
        <v>240876.18</v>
      </c>
      <c r="J25" s="90">
        <v>437056.67</v>
      </c>
      <c r="K25" s="90">
        <v>3278150.17</v>
      </c>
      <c r="L25" s="90">
        <v>4449110.81</v>
      </c>
    </row>
    <row r="26" spans="2:12" ht="38.25" customHeight="1">
      <c r="B26" s="70" t="s">
        <v>7</v>
      </c>
      <c r="C26" s="73">
        <v>142259.775</v>
      </c>
      <c r="D26" s="73">
        <v>161704</v>
      </c>
      <c r="E26" s="73">
        <v>162143.1</v>
      </c>
      <c r="F26" s="73">
        <v>156938.3</v>
      </c>
      <c r="G26" s="73">
        <v>168101.25</v>
      </c>
      <c r="H26" s="73">
        <v>187073.650183751</v>
      </c>
      <c r="I26" s="73">
        <v>272805.900598127</v>
      </c>
      <c r="J26" s="73">
        <v>932207.49</v>
      </c>
      <c r="K26" s="73">
        <v>1404164.9055</v>
      </c>
      <c r="L26" s="73">
        <v>1683942.85444444</v>
      </c>
    </row>
    <row r="27" spans="2:12" ht="38.25" customHeight="1">
      <c r="B27" s="70" t="s">
        <v>67</v>
      </c>
      <c r="C27" s="71">
        <f>(C26*1000)/(365*'NRS Pop. Pivot Table'!B17)</f>
        <v>0.08845993848343378</v>
      </c>
      <c r="D27" s="71">
        <f>(D26*1000)/(365*'NRS Pop. Pivot Table'!C17)</f>
        <v>0.09966477101195428</v>
      </c>
      <c r="E27" s="71">
        <f>(E26*1000)/(365*'NRS Pop. Pivot Table'!D17)</f>
        <v>0.09958843779705731</v>
      </c>
      <c r="F27" s="71">
        <f>(F26*1000)/(365*'NRS Pop. Pivot Table'!E17)</f>
        <v>0.09606444778608102</v>
      </c>
      <c r="G27" s="71">
        <f>(G26*1000)/(365*'NRS Pop. Pivot Table'!F17)</f>
        <v>0.10245578816486528</v>
      </c>
      <c r="H27" s="71">
        <f>(H26*1000)/(365*'NRS Pop. Pivot Table'!G17)</f>
        <v>0.11345878546978055</v>
      </c>
      <c r="I27" s="71">
        <f>(I26*1000)/(365*'NRS Pop. Pivot Table'!H17)</f>
        <v>0.16447555297611743</v>
      </c>
      <c r="J27" s="71">
        <f>(J26*1000)/(365*'NRS Pop. Pivot Table'!I17)</f>
        <v>0.5600068769397298</v>
      </c>
      <c r="K27" s="71">
        <f>(K26*1000)/(365*'NRS Pop. Pivot Table'!J17)</f>
        <v>0.8413659422534767</v>
      </c>
      <c r="L27" s="71">
        <f>(L26*1000)/(365*'NRS Pop. Pivot Table'!K17)</f>
        <v>1.0034685671467514</v>
      </c>
    </row>
    <row r="28" spans="2:12" ht="15.75" customHeight="1" thickBot="1">
      <c r="B28" s="75"/>
      <c r="C28" s="75"/>
      <c r="D28" s="75"/>
      <c r="E28" s="75"/>
      <c r="F28" s="75"/>
      <c r="G28" s="75"/>
      <c r="H28" s="75"/>
      <c r="I28" s="75"/>
      <c r="J28" s="75"/>
      <c r="K28" s="75"/>
      <c r="L28" s="75"/>
    </row>
    <row r="29" spans="1:10" ht="15.75" customHeight="1">
      <c r="A29" s="63"/>
      <c r="B29" s="77"/>
      <c r="C29" s="76"/>
      <c r="D29" s="76"/>
      <c r="E29" s="76"/>
      <c r="F29" s="76"/>
      <c r="G29" s="76"/>
      <c r="H29" s="40"/>
      <c r="J29" s="40"/>
    </row>
    <row r="30" spans="1:10" ht="15.75" customHeight="1">
      <c r="A30" s="63"/>
      <c r="B30" s="78"/>
      <c r="C30" s="40"/>
      <c r="D30" s="40"/>
      <c r="E30" s="40"/>
      <c r="F30" s="40"/>
      <c r="G30" s="40"/>
      <c r="H30" s="40"/>
      <c r="J30" s="40"/>
    </row>
    <row r="31" spans="1:12" s="7" customFormat="1" ht="15.75" customHeight="1">
      <c r="A31" s="5"/>
      <c r="B31" s="6" t="s">
        <v>44</v>
      </c>
      <c r="J31" s="16"/>
      <c r="K31" s="16"/>
      <c r="L31" s="16"/>
    </row>
    <row r="32" s="40" customFormat="1" ht="15.75" customHeight="1"/>
    <row r="33" spans="1:12" ht="15.75" customHeight="1">
      <c r="A33" s="40"/>
      <c r="B33" s="18"/>
      <c r="C33" s="20" t="s">
        <v>3</v>
      </c>
      <c r="D33" s="20" t="s">
        <v>4</v>
      </c>
      <c r="E33" s="20" t="s">
        <v>30</v>
      </c>
      <c r="F33" s="20" t="s">
        <v>123</v>
      </c>
      <c r="G33" s="20" t="s">
        <v>132</v>
      </c>
      <c r="H33" s="20" t="s">
        <v>148</v>
      </c>
      <c r="I33" s="20" t="s">
        <v>152</v>
      </c>
      <c r="J33" s="20" t="s">
        <v>153</v>
      </c>
      <c r="K33" s="20" t="s">
        <v>154</v>
      </c>
      <c r="L33" s="20" t="s">
        <v>173</v>
      </c>
    </row>
    <row r="34" spans="2:12" ht="38.25" customHeight="1">
      <c r="B34" s="69" t="s">
        <v>5</v>
      </c>
      <c r="C34" s="90">
        <v>27522</v>
      </c>
      <c r="D34" s="90">
        <v>38820</v>
      </c>
      <c r="E34" s="90">
        <v>53444</v>
      </c>
      <c r="F34" s="90">
        <v>68472</v>
      </c>
      <c r="G34" s="90">
        <v>75567</v>
      </c>
      <c r="H34" s="90">
        <v>73070</v>
      </c>
      <c r="I34" s="90">
        <v>54198</v>
      </c>
      <c r="J34" s="90">
        <v>34413</v>
      </c>
      <c r="K34" s="90">
        <v>20603</v>
      </c>
      <c r="L34" s="90">
        <v>19574</v>
      </c>
    </row>
    <row r="35" spans="2:12" ht="38.25" customHeight="1">
      <c r="B35" s="70" t="s">
        <v>6</v>
      </c>
      <c r="C35" s="90">
        <v>1350626.18</v>
      </c>
      <c r="D35" s="90">
        <v>1792273.08</v>
      </c>
      <c r="E35" s="90">
        <v>2521528.05</v>
      </c>
      <c r="F35" s="90">
        <v>3299809.56</v>
      </c>
      <c r="G35" s="90">
        <v>3774895.52</v>
      </c>
      <c r="H35" s="90">
        <v>3799948.15</v>
      </c>
      <c r="I35" s="90">
        <v>2999770.32</v>
      </c>
      <c r="J35" s="90">
        <v>1998035.29</v>
      </c>
      <c r="K35" s="90">
        <v>1258535.53</v>
      </c>
      <c r="L35" s="90">
        <v>1244154.5</v>
      </c>
    </row>
    <row r="36" spans="2:12" ht="38.25" customHeight="1">
      <c r="B36" s="70" t="s">
        <v>7</v>
      </c>
      <c r="C36" s="73">
        <v>463318.78</v>
      </c>
      <c r="D36" s="73">
        <v>621462.055</v>
      </c>
      <c r="E36" s="73">
        <v>871072.75</v>
      </c>
      <c r="F36" s="73">
        <v>1134767.625</v>
      </c>
      <c r="G36" s="73">
        <v>1302871.195</v>
      </c>
      <c r="H36" s="73">
        <v>1313171.725</v>
      </c>
      <c r="I36" s="73">
        <v>1022499.875</v>
      </c>
      <c r="J36" s="73">
        <v>636732.265</v>
      </c>
      <c r="K36" s="73">
        <v>355521.515</v>
      </c>
      <c r="L36" s="73">
        <v>429302.58</v>
      </c>
    </row>
    <row r="37" spans="2:12" ht="38.25" customHeight="1">
      <c r="B37" s="70" t="s">
        <v>67</v>
      </c>
      <c r="C37" s="71">
        <f>(C36*1000)/(365*'NRS Pop. Pivot Table'!B17)</f>
        <v>0.28810077041819865</v>
      </c>
      <c r="D37" s="71">
        <f>(D36*1000)/(365*'NRS Pop. Pivot Table'!C17)</f>
        <v>0.38303241357167134</v>
      </c>
      <c r="E37" s="71">
        <f>(E36*1000)/(365*'NRS Pop. Pivot Table'!D17)</f>
        <v>0.5350136662003295</v>
      </c>
      <c r="F37" s="71">
        <f>(F36*1000)/(365*'NRS Pop. Pivot Table'!E17)</f>
        <v>0.6946094437186313</v>
      </c>
      <c r="G37" s="71">
        <f>(G36*1000)/(365*'NRS Pop. Pivot Table'!F17)</f>
        <v>0.794085083608985</v>
      </c>
      <c r="H37" s="71">
        <f>(H36*1000)/(365*'NRS Pop. Pivot Table'!G17)</f>
        <v>0.7964289406092844</v>
      </c>
      <c r="I37" s="71">
        <f>(I36*1000)/(365*'NRS Pop. Pivot Table'!H17)</f>
        <v>0.616468456107106</v>
      </c>
      <c r="J37" s="71">
        <f>(J36*1000)/(365*'NRS Pop. Pivot Table'!I17)</f>
        <v>0.3825054518382066</v>
      </c>
      <c r="K37" s="71">
        <f>(K36*1000)/(365*'NRS Pop. Pivot Table'!J17)</f>
        <v>0.21302604365606584</v>
      </c>
      <c r="L37" s="71">
        <f>(L36*1000)/(365*'NRS Pop. Pivot Table'!K17)</f>
        <v>0.25582319713998175</v>
      </c>
    </row>
    <row r="38" spans="2:12" ht="15.75" customHeight="1" thickBot="1">
      <c r="B38" s="75"/>
      <c r="C38" s="75"/>
      <c r="D38" s="75"/>
      <c r="E38" s="75"/>
      <c r="F38" s="75"/>
      <c r="G38" s="75"/>
      <c r="H38" s="75"/>
      <c r="I38" s="75"/>
      <c r="J38" s="75"/>
      <c r="K38" s="75"/>
      <c r="L38" s="75"/>
    </row>
    <row r="39" spans="1:10" ht="15.75" customHeight="1">
      <c r="A39" s="63"/>
      <c r="B39" s="77"/>
      <c r="C39" s="76"/>
      <c r="D39" s="76"/>
      <c r="E39" s="76"/>
      <c r="F39" s="76"/>
      <c r="G39" s="76"/>
      <c r="H39" s="40"/>
      <c r="J39" s="40"/>
    </row>
    <row r="40" spans="1:10" ht="15.75" customHeight="1">
      <c r="A40" s="63"/>
      <c r="B40" s="111" t="s">
        <v>42</v>
      </c>
      <c r="C40" s="7"/>
      <c r="D40" s="7"/>
      <c r="E40" s="7"/>
      <c r="F40" s="7"/>
      <c r="G40" s="7"/>
      <c r="H40" s="7"/>
      <c r="I40" s="7"/>
      <c r="J40" s="40"/>
    </row>
    <row r="41" spans="2:10" ht="15.75" customHeight="1">
      <c r="B41" s="40"/>
      <c r="C41" s="40"/>
      <c r="D41" s="40"/>
      <c r="E41" s="40"/>
      <c r="F41" s="40"/>
      <c r="G41" s="40"/>
      <c r="H41" s="40"/>
      <c r="I41" s="40"/>
      <c r="J41" s="40"/>
    </row>
    <row r="42" spans="1:12" ht="15.75" customHeight="1">
      <c r="A42" s="63"/>
      <c r="B42" s="18"/>
      <c r="C42" s="20" t="s">
        <v>3</v>
      </c>
      <c r="D42" s="20" t="s">
        <v>4</v>
      </c>
      <c r="E42" s="20" t="s">
        <v>30</v>
      </c>
      <c r="F42" s="20" t="s">
        <v>123</v>
      </c>
      <c r="G42" s="20" t="s">
        <v>132</v>
      </c>
      <c r="H42" s="20" t="s">
        <v>148</v>
      </c>
      <c r="I42" s="20" t="s">
        <v>152</v>
      </c>
      <c r="J42" s="20" t="s">
        <v>153</v>
      </c>
      <c r="K42" s="20" t="s">
        <v>154</v>
      </c>
      <c r="L42" s="20" t="s">
        <v>173</v>
      </c>
    </row>
    <row r="43" spans="2:12" ht="38.25" customHeight="1">
      <c r="B43" s="69" t="s">
        <v>5</v>
      </c>
      <c r="C43" s="90">
        <v>1039</v>
      </c>
      <c r="D43" s="90">
        <v>871</v>
      </c>
      <c r="E43" s="90">
        <v>924</v>
      </c>
      <c r="F43" s="90">
        <v>826</v>
      </c>
      <c r="G43" s="90">
        <v>628</v>
      </c>
      <c r="H43" s="90">
        <v>474</v>
      </c>
      <c r="I43" s="90">
        <v>415</v>
      </c>
      <c r="J43" s="90">
        <v>278</v>
      </c>
      <c r="K43" s="90">
        <v>26</v>
      </c>
      <c r="L43" s="90">
        <v>0</v>
      </c>
    </row>
    <row r="44" spans="2:12" ht="38.25" customHeight="1">
      <c r="B44" s="70" t="s">
        <v>6</v>
      </c>
      <c r="C44" s="90">
        <v>52511.27</v>
      </c>
      <c r="D44" s="90">
        <v>51039.13</v>
      </c>
      <c r="E44" s="90">
        <v>57331.54</v>
      </c>
      <c r="F44" s="90">
        <v>52016.44</v>
      </c>
      <c r="G44" s="90">
        <v>39734.51</v>
      </c>
      <c r="H44" s="90">
        <v>26321.01</v>
      </c>
      <c r="I44" s="90">
        <v>20267.65</v>
      </c>
      <c r="J44" s="90">
        <v>16997.74</v>
      </c>
      <c r="K44" s="90">
        <v>2121.48</v>
      </c>
      <c r="L44" s="90">
        <v>0</v>
      </c>
    </row>
    <row r="45" spans="2:12" ht="38.25" customHeight="1">
      <c r="B45" s="70" t="s">
        <v>7</v>
      </c>
      <c r="C45" s="73">
        <v>7348.14285714286</v>
      </c>
      <c r="D45" s="73">
        <v>7127.57142857143</v>
      </c>
      <c r="E45" s="73">
        <v>7962.85714285714</v>
      </c>
      <c r="F45" s="73">
        <v>7246.28571428572</v>
      </c>
      <c r="G45" s="73">
        <v>5511.85714285714</v>
      </c>
      <c r="H45" s="73">
        <v>3651.14285714286</v>
      </c>
      <c r="I45" s="73">
        <v>2811.42857142857</v>
      </c>
      <c r="J45" s="73">
        <v>2360.42857142857</v>
      </c>
      <c r="K45" s="73">
        <v>294.285714285714</v>
      </c>
      <c r="L45" s="73">
        <v>0</v>
      </c>
    </row>
    <row r="46" spans="2:12" ht="38.25" customHeight="1">
      <c r="B46" s="70" t="s">
        <v>67</v>
      </c>
      <c r="C46" s="71">
        <f>(C45*1000)/(365*'NRS Pop. Pivot Table'!B17)</f>
        <v>0.0045692203935395</v>
      </c>
      <c r="D46" s="71">
        <f>(D45*1000)/(365*'NRS Pop. Pivot Table'!C17)</f>
        <v>0.004393013000914755</v>
      </c>
      <c r="E46" s="71">
        <f>(E45*1000)/(365*'NRS Pop. Pivot Table'!D17)</f>
        <v>0.0048907940162626826</v>
      </c>
      <c r="F46" s="71">
        <f>(F45*1000)/(365*'NRS Pop. Pivot Table'!E17)</f>
        <v>0.0044355675806544695</v>
      </c>
      <c r="G46" s="71">
        <f>(G45*1000)/(365*'NRS Pop. Pivot Table'!F17)</f>
        <v>0.0033594138522085393</v>
      </c>
      <c r="H46" s="71">
        <f>(H45*1000)/(365*'NRS Pop. Pivot Table'!G17)</f>
        <v>0.002214391143494537</v>
      </c>
      <c r="I46" s="71">
        <f>(I45*1000)/(365*'NRS Pop. Pivot Table'!H17)</f>
        <v>0.0016950193083240983</v>
      </c>
      <c r="J46" s="71">
        <f>(J45*1000)/(365*'NRS Pop. Pivot Table'!I17)</f>
        <v>0.0014179849944404776</v>
      </c>
      <c r="K46" s="71">
        <f>(K45*1000)/(365*'NRS Pop. Pivot Table'!J17)</f>
        <v>0.00017633397353964645</v>
      </c>
      <c r="L46" s="71">
        <f>(L45*1000)/(365*'NRS Pop. Pivot Table'!K17)</f>
        <v>0</v>
      </c>
    </row>
    <row r="47" spans="2:12" ht="12.75" thickBot="1">
      <c r="B47" s="75"/>
      <c r="C47" s="75"/>
      <c r="D47" s="75"/>
      <c r="E47" s="75"/>
      <c r="F47" s="75"/>
      <c r="G47" s="75"/>
      <c r="H47" s="75"/>
      <c r="I47" s="75"/>
      <c r="J47" s="75"/>
      <c r="K47" s="75"/>
      <c r="L47" s="75"/>
    </row>
    <row r="48" ht="12">
      <c r="J48" s="40"/>
    </row>
    <row r="49" ht="12">
      <c r="J49" s="40"/>
    </row>
    <row r="50" spans="2:10" ht="15">
      <c r="B50" s="6" t="s">
        <v>45</v>
      </c>
      <c r="C50" s="7"/>
      <c r="D50" s="7"/>
      <c r="E50" s="7"/>
      <c r="F50" s="7"/>
      <c r="G50" s="7"/>
      <c r="H50" s="7"/>
      <c r="I50" s="7"/>
      <c r="J50" s="40"/>
    </row>
    <row r="51" spans="2:10" ht="12">
      <c r="B51" s="40"/>
      <c r="C51" s="40"/>
      <c r="D51" s="40"/>
      <c r="E51" s="40"/>
      <c r="F51" s="40"/>
      <c r="G51" s="40"/>
      <c r="H51" s="40"/>
      <c r="I51" s="40"/>
      <c r="J51" s="40"/>
    </row>
    <row r="52" spans="2:12" ht="12.75">
      <c r="B52" s="18"/>
      <c r="C52" s="20" t="s">
        <v>3</v>
      </c>
      <c r="D52" s="20" t="s">
        <v>4</v>
      </c>
      <c r="E52" s="20" t="s">
        <v>30</v>
      </c>
      <c r="F52" s="20" t="s">
        <v>123</v>
      </c>
      <c r="G52" s="20" t="s">
        <v>132</v>
      </c>
      <c r="H52" s="20" t="s">
        <v>148</v>
      </c>
      <c r="I52" s="20" t="s">
        <v>152</v>
      </c>
      <c r="J52" s="20" t="s">
        <v>153</v>
      </c>
      <c r="K52" s="20" t="s">
        <v>154</v>
      </c>
      <c r="L52" s="20" t="s">
        <v>173</v>
      </c>
    </row>
    <row r="53" spans="2:12" ht="38.25" customHeight="1">
      <c r="B53" s="69" t="s">
        <v>5</v>
      </c>
      <c r="C53" s="90">
        <v>534674</v>
      </c>
      <c r="D53" s="90">
        <v>515897</v>
      </c>
      <c r="E53" s="90">
        <v>488982</v>
      </c>
      <c r="F53" s="90">
        <v>464639</v>
      </c>
      <c r="G53" s="90">
        <v>439778</v>
      </c>
      <c r="H53" s="90">
        <v>433448</v>
      </c>
      <c r="I53" s="90">
        <v>432493</v>
      </c>
      <c r="J53" s="90">
        <v>423656</v>
      </c>
      <c r="K53" s="90">
        <v>406607</v>
      </c>
      <c r="L53" s="90">
        <v>402217</v>
      </c>
    </row>
    <row r="54" spans="2:12" ht="38.25" customHeight="1">
      <c r="B54" s="70" t="s">
        <v>6</v>
      </c>
      <c r="C54" s="90">
        <v>8709721.07</v>
      </c>
      <c r="D54" s="90">
        <v>7117718.6</v>
      </c>
      <c r="E54" s="90">
        <v>5338543.47</v>
      </c>
      <c r="F54" s="90">
        <v>4886414.45</v>
      </c>
      <c r="G54" s="90">
        <v>4519090.32</v>
      </c>
      <c r="H54" s="90">
        <v>4232254.08</v>
      </c>
      <c r="I54" s="90">
        <v>4220525.09</v>
      </c>
      <c r="J54" s="90">
        <v>4170521.9</v>
      </c>
      <c r="K54" s="90">
        <v>4037084.24</v>
      </c>
      <c r="L54" s="90">
        <v>4064780.21</v>
      </c>
    </row>
    <row r="55" spans="2:12" ht="38.25" customHeight="1">
      <c r="B55" s="70" t="s">
        <v>7</v>
      </c>
      <c r="C55" s="73">
        <v>25605778.56</v>
      </c>
      <c r="D55" s="73">
        <v>24411396.9092</v>
      </c>
      <c r="E55" s="73">
        <v>22788832.5124</v>
      </c>
      <c r="F55" s="73">
        <v>21335931.48</v>
      </c>
      <c r="G55" s="73">
        <v>20770456.9788</v>
      </c>
      <c r="H55" s="73">
        <v>20486954.3724</v>
      </c>
      <c r="I55" s="73">
        <v>20432792.9556</v>
      </c>
      <c r="J55" s="73">
        <v>20188743.396</v>
      </c>
      <c r="K55" s="73">
        <v>19525395.508</v>
      </c>
      <c r="L55" s="73">
        <v>19596631.64</v>
      </c>
    </row>
    <row r="56" spans="2:12" ht="38.25" customHeight="1">
      <c r="B56" s="70" t="s">
        <v>67</v>
      </c>
      <c r="C56" s="71">
        <f>(C55*1000)/(365*'NRS Pop. Pivot Table'!B17)</f>
        <v>15.92217895914729</v>
      </c>
      <c r="D56" s="71">
        <f>(D55*1000)/(365*'NRS Pop. Pivot Table'!C17)</f>
        <v>15.045739641798265</v>
      </c>
      <c r="E56" s="71">
        <f>(E55*1000)/(365*'NRS Pop. Pivot Table'!D17)</f>
        <v>13.996921417739667</v>
      </c>
      <c r="F56" s="71">
        <f>(F55*1000)/(365*'NRS Pop. Pivot Table'!E17)</f>
        <v>13.060065488334349</v>
      </c>
      <c r="G56" s="71">
        <f>(G55*1000)/(365*'NRS Pop. Pivot Table'!F17)</f>
        <v>12.659355836481765</v>
      </c>
      <c r="H56" s="71">
        <f>(H55*1000)/(365*'NRS Pop. Pivot Table'!G17)</f>
        <v>12.425186330539733</v>
      </c>
      <c r="I56" s="71">
        <f>(I55*1000)/(365*'NRS Pop. Pivot Table'!H17)</f>
        <v>12.318996447109477</v>
      </c>
      <c r="J56" s="71">
        <f>(J55*1000)/(365*'NRS Pop. Pivot Table'!I17)</f>
        <v>12.128024350599839</v>
      </c>
      <c r="K56" s="71">
        <f>(K55*1000)/(365*'NRS Pop. Pivot Table'!J17)</f>
        <v>11.699482535927986</v>
      </c>
      <c r="L56" s="71">
        <f>(L55*1000)/(365*'NRS Pop. Pivot Table'!K17)</f>
        <v>11.677714490603165</v>
      </c>
    </row>
    <row r="57" spans="2:12" ht="12.75" thickBot="1">
      <c r="B57" s="75"/>
      <c r="C57" s="75"/>
      <c r="D57" s="75"/>
      <c r="E57" s="75"/>
      <c r="F57" s="75"/>
      <c r="G57" s="75"/>
      <c r="H57" s="75"/>
      <c r="I57" s="75"/>
      <c r="J57" s="75"/>
      <c r="K57" s="75"/>
      <c r="L57" s="75"/>
    </row>
    <row r="58" ht="12">
      <c r="J58" s="40"/>
    </row>
    <row r="59" ht="12">
      <c r="J59" s="40"/>
    </row>
    <row r="60" spans="2:10" ht="15">
      <c r="B60" s="6" t="s">
        <v>43</v>
      </c>
      <c r="C60" s="7"/>
      <c r="D60" s="7"/>
      <c r="E60" s="7"/>
      <c r="F60" s="7"/>
      <c r="G60" s="7"/>
      <c r="H60" s="7"/>
      <c r="I60" s="7"/>
      <c r="J60" s="40"/>
    </row>
    <row r="61" spans="2:10" ht="12">
      <c r="B61" s="40"/>
      <c r="C61" s="40"/>
      <c r="D61" s="40"/>
      <c r="E61" s="40"/>
      <c r="F61" s="40"/>
      <c r="G61" s="40"/>
      <c r="H61" s="40"/>
      <c r="I61" s="40"/>
      <c r="J61" s="40"/>
    </row>
    <row r="62" spans="2:12" ht="12.75">
      <c r="B62" s="18"/>
      <c r="C62" s="20" t="s">
        <v>3</v>
      </c>
      <c r="D62" s="20" t="s">
        <v>4</v>
      </c>
      <c r="E62" s="20" t="s">
        <v>30</v>
      </c>
      <c r="F62" s="20" t="s">
        <v>123</v>
      </c>
      <c r="G62" s="20" t="s">
        <v>132</v>
      </c>
      <c r="H62" s="20" t="s">
        <v>148</v>
      </c>
      <c r="I62" s="20" t="s">
        <v>152</v>
      </c>
      <c r="J62" s="20" t="s">
        <v>153</v>
      </c>
      <c r="K62" s="20" t="s">
        <v>154</v>
      </c>
      <c r="L62" s="20" t="s">
        <v>173</v>
      </c>
    </row>
    <row r="63" spans="2:12" ht="38.25" customHeight="1">
      <c r="B63" s="69" t="s">
        <v>5</v>
      </c>
      <c r="C63" s="90">
        <v>1827</v>
      </c>
      <c r="D63" s="90">
        <v>1735</v>
      </c>
      <c r="E63" s="90">
        <v>1841</v>
      </c>
      <c r="F63" s="90">
        <v>3174</v>
      </c>
      <c r="G63" s="90">
        <v>2165</v>
      </c>
      <c r="H63" s="90">
        <v>2180</v>
      </c>
      <c r="I63" s="90">
        <v>2376</v>
      </c>
      <c r="J63" s="90">
        <v>2311</v>
      </c>
      <c r="K63" s="90">
        <v>2350</v>
      </c>
      <c r="L63" s="90">
        <v>2905</v>
      </c>
    </row>
    <row r="64" spans="2:12" ht="38.25" customHeight="1">
      <c r="B64" s="70" t="s">
        <v>6</v>
      </c>
      <c r="C64" s="90">
        <v>37361.41</v>
      </c>
      <c r="D64" s="90">
        <v>37786.22</v>
      </c>
      <c r="E64" s="90">
        <v>45110.6</v>
      </c>
      <c r="F64" s="90">
        <v>160138.37</v>
      </c>
      <c r="G64" s="90">
        <v>78787.08</v>
      </c>
      <c r="H64" s="90">
        <v>73607.42</v>
      </c>
      <c r="I64" s="90">
        <v>75650.04</v>
      </c>
      <c r="J64" s="90">
        <v>72577.08</v>
      </c>
      <c r="K64" s="90">
        <v>71863.99</v>
      </c>
      <c r="L64" s="90">
        <v>151538.14</v>
      </c>
    </row>
    <row r="65" spans="2:12" ht="38.25" customHeight="1">
      <c r="B65" s="70" t="s">
        <v>7</v>
      </c>
      <c r="C65" s="73">
        <v>46973</v>
      </c>
      <c r="D65" s="73">
        <v>47625.5</v>
      </c>
      <c r="E65" s="73">
        <v>45818.72</v>
      </c>
      <c r="F65" s="73">
        <v>51596.74</v>
      </c>
      <c r="G65" s="73">
        <v>53522.84</v>
      </c>
      <c r="H65" s="73">
        <v>55656.52</v>
      </c>
      <c r="I65" s="73">
        <v>63852.92</v>
      </c>
      <c r="J65" s="73">
        <v>64804.24</v>
      </c>
      <c r="K65" s="73">
        <v>62273.04</v>
      </c>
      <c r="L65" s="73">
        <v>73636.6</v>
      </c>
    </row>
    <row r="66" spans="2:12" ht="38.25" customHeight="1">
      <c r="B66" s="70" t="s">
        <v>67</v>
      </c>
      <c r="C66" s="71">
        <f>(C65*1000)/(365*'NRS Pop. Pivot Table'!B17)</f>
        <v>0.02920873936699489</v>
      </c>
      <c r="D66" s="71">
        <f>(D65*1000)/(365*'NRS Pop. Pivot Table'!C17)</f>
        <v>0.02935353826639928</v>
      </c>
      <c r="E66" s="71">
        <f>(E65*1000)/(365*'NRS Pop. Pivot Table'!D17)</f>
        <v>0.028141899017971074</v>
      </c>
      <c r="F66" s="71">
        <f>(F65*1000)/(365*'NRS Pop. Pivot Table'!E17)</f>
        <v>0.03158319120101338</v>
      </c>
      <c r="G66" s="71">
        <f>(G65*1000)/(365*'NRS Pop. Pivot Table'!F17)</f>
        <v>0.03262155847753647</v>
      </c>
      <c r="H66" s="71">
        <f>(H65*1000)/(365*'NRS Pop. Pivot Table'!G17)</f>
        <v>0.033755267812821246</v>
      </c>
      <c r="I66" s="71">
        <f>(I65*1000)/(365*'NRS Pop. Pivot Table'!H17)</f>
        <v>0.03849713038872552</v>
      </c>
      <c r="J66" s="71">
        <f>(J65*1000)/(365*'NRS Pop. Pivot Table'!I17)</f>
        <v>0.038929981194264725</v>
      </c>
      <c r="K66" s="71">
        <f>(K65*1000)/(365*'NRS Pop. Pivot Table'!J17)</f>
        <v>0.03731357675395801</v>
      </c>
      <c r="L66" s="71">
        <f>(L65*1000)/(365*'NRS Pop. Pivot Table'!K17)</f>
        <v>0.04388035692335691</v>
      </c>
    </row>
    <row r="67" spans="2:12" ht="12.75" thickBot="1">
      <c r="B67" s="75"/>
      <c r="C67" s="75"/>
      <c r="D67" s="75"/>
      <c r="E67" s="75"/>
      <c r="F67" s="75"/>
      <c r="G67" s="75"/>
      <c r="H67" s="75"/>
      <c r="I67" s="75"/>
      <c r="J67" s="75"/>
      <c r="K67" s="75"/>
      <c r="L67" s="75"/>
    </row>
    <row r="68" ht="12">
      <c r="L68" s="54" t="s">
        <v>8</v>
      </c>
    </row>
    <row r="69" spans="11:12" ht="12">
      <c r="K69" s="68"/>
      <c r="L69" s="68"/>
    </row>
    <row r="70" spans="2:12" ht="41.25" customHeight="1">
      <c r="B70" s="246" t="s">
        <v>134</v>
      </c>
      <c r="C70" s="246"/>
      <c r="D70" s="246"/>
      <c r="E70" s="246"/>
      <c r="F70" s="246"/>
      <c r="G70" s="246"/>
      <c r="H70" s="246"/>
      <c r="I70" s="246"/>
      <c r="J70" s="246"/>
      <c r="K70" s="246"/>
      <c r="L70" s="246"/>
    </row>
    <row r="71" ht="12">
      <c r="B71" s="97" t="s">
        <v>122</v>
      </c>
    </row>
    <row r="72" ht="12">
      <c r="B72" s="82"/>
    </row>
  </sheetData>
  <sheetProtection/>
  <mergeCells count="1">
    <mergeCell ref="B70:L70"/>
  </mergeCells>
  <printOptions horizontalCentered="1"/>
  <pageMargins left="0.7480314960629921" right="0.7480314960629921" top="0.984251968503937" bottom="0.984251968503937" header="0.5118110236220472" footer="0.5118110236220472"/>
  <pageSetup fitToHeight="2" horizontalDpi="600" verticalDpi="600" orientation="portrait" paperSize="9" scale="56" r:id="rId2"/>
  <rowBreaks count="1" manualBreakCount="1">
    <brk id="49" min="1" max="11" man="1"/>
  </rowBreaks>
  <drawing r:id="rId1"/>
</worksheet>
</file>

<file path=xl/worksheets/sheet5.xml><?xml version="1.0" encoding="utf-8"?>
<worksheet xmlns="http://schemas.openxmlformats.org/spreadsheetml/2006/main" xmlns:r="http://schemas.openxmlformats.org/officeDocument/2006/relationships">
  <sheetPr>
    <tabColor rgb="FFC00000"/>
  </sheetPr>
  <dimension ref="A1:L17"/>
  <sheetViews>
    <sheetView zoomScalePageLayoutView="0" workbookViewId="0" topLeftCell="A1">
      <selection activeCell="A1" sqref="A1"/>
    </sheetView>
  </sheetViews>
  <sheetFormatPr defaultColWidth="9.140625" defaultRowHeight="15"/>
  <cols>
    <col min="1" max="1" width="25.7109375" style="176" bestFit="1" customWidth="1"/>
    <col min="2" max="11" width="7.8515625" style="176" bestFit="1" customWidth="1"/>
    <col min="12" max="12" width="10.57421875" style="176" bestFit="1" customWidth="1"/>
    <col min="13" max="16384" width="9.140625" style="176" customWidth="1"/>
  </cols>
  <sheetData>
    <row r="1" spans="1:12" ht="14.25">
      <c r="A1" s="167" t="s">
        <v>155</v>
      </c>
      <c r="B1" s="167" t="s">
        <v>156</v>
      </c>
      <c r="C1" s="168"/>
      <c r="D1" s="168"/>
      <c r="E1" s="168"/>
      <c r="F1" s="168"/>
      <c r="G1" s="168"/>
      <c r="H1" s="168"/>
      <c r="I1" s="168"/>
      <c r="J1" s="168"/>
      <c r="K1" s="168"/>
      <c r="L1" s="169"/>
    </row>
    <row r="2" spans="1:12" ht="14.25">
      <c r="A2" s="167" t="s">
        <v>157</v>
      </c>
      <c r="B2" s="195">
        <v>2010</v>
      </c>
      <c r="C2" s="196">
        <v>2011</v>
      </c>
      <c r="D2" s="196">
        <v>2012</v>
      </c>
      <c r="E2" s="196">
        <v>2013</v>
      </c>
      <c r="F2" s="196">
        <v>2014</v>
      </c>
      <c r="G2" s="196">
        <v>2015</v>
      </c>
      <c r="H2" s="196">
        <v>2016</v>
      </c>
      <c r="I2" s="196">
        <v>2017</v>
      </c>
      <c r="J2" s="196">
        <v>2018</v>
      </c>
      <c r="K2" s="196">
        <v>2019</v>
      </c>
      <c r="L2" s="197" t="s">
        <v>96</v>
      </c>
    </row>
    <row r="3" spans="1:12" ht="14.25">
      <c r="A3" s="166" t="s">
        <v>158</v>
      </c>
      <c r="B3" s="170">
        <v>312644</v>
      </c>
      <c r="C3" s="171">
        <v>313834</v>
      </c>
      <c r="D3" s="171">
        <v>313813</v>
      </c>
      <c r="E3" s="171">
        <v>313580</v>
      </c>
      <c r="F3" s="171">
        <v>312920</v>
      </c>
      <c r="G3" s="171">
        <v>312443</v>
      </c>
      <c r="H3" s="171">
        <v>312361</v>
      </c>
      <c r="I3" s="171">
        <v>312411</v>
      </c>
      <c r="J3" s="171">
        <v>311912</v>
      </c>
      <c r="K3" s="171">
        <v>312118</v>
      </c>
      <c r="L3" s="198">
        <v>3128036</v>
      </c>
    </row>
    <row r="4" spans="1:12" ht="14.25">
      <c r="A4" s="199" t="s">
        <v>159</v>
      </c>
      <c r="B4" s="172">
        <v>95408</v>
      </c>
      <c r="C4" s="173">
        <v>95904</v>
      </c>
      <c r="D4" s="173">
        <v>95933</v>
      </c>
      <c r="E4" s="173">
        <v>96124</v>
      </c>
      <c r="F4" s="173">
        <v>96205</v>
      </c>
      <c r="G4" s="173">
        <v>96313</v>
      </c>
      <c r="H4" s="173">
        <v>96707</v>
      </c>
      <c r="I4" s="173">
        <v>97177</v>
      </c>
      <c r="J4" s="173">
        <v>97366</v>
      </c>
      <c r="K4" s="173">
        <v>97713</v>
      </c>
      <c r="L4" s="200">
        <v>964850</v>
      </c>
    </row>
    <row r="5" spans="1:12" ht="14.25">
      <c r="A5" s="199" t="s">
        <v>160</v>
      </c>
      <c r="B5" s="172">
        <v>127712</v>
      </c>
      <c r="C5" s="173">
        <v>128134</v>
      </c>
      <c r="D5" s="173">
        <v>127939</v>
      </c>
      <c r="E5" s="173">
        <v>127802</v>
      </c>
      <c r="F5" s="173">
        <v>127645</v>
      </c>
      <c r="G5" s="173">
        <v>127506</v>
      </c>
      <c r="H5" s="173">
        <v>127407</v>
      </c>
      <c r="I5" s="173">
        <v>127144</v>
      </c>
      <c r="J5" s="173">
        <v>126877</v>
      </c>
      <c r="K5" s="173">
        <v>127114</v>
      </c>
      <c r="L5" s="200">
        <v>1275280</v>
      </c>
    </row>
    <row r="6" spans="1:12" ht="14.25">
      <c r="A6" s="199" t="s">
        <v>161</v>
      </c>
      <c r="B6" s="172">
        <v>302398</v>
      </c>
      <c r="C6" s="173">
        <v>305095</v>
      </c>
      <c r="D6" s="173">
        <v>306077</v>
      </c>
      <c r="E6" s="173">
        <v>306791</v>
      </c>
      <c r="F6" s="173">
        <v>307322</v>
      </c>
      <c r="G6" s="173">
        <v>307769</v>
      </c>
      <c r="H6" s="173">
        <v>309867</v>
      </c>
      <c r="I6" s="173">
        <v>310725</v>
      </c>
      <c r="J6" s="173">
        <v>311226</v>
      </c>
      <c r="K6" s="173">
        <v>312951</v>
      </c>
      <c r="L6" s="200">
        <v>3080221</v>
      </c>
    </row>
    <row r="7" spans="1:12" ht="14.25">
      <c r="A7" s="199" t="s">
        <v>162</v>
      </c>
      <c r="B7" s="172">
        <v>245589</v>
      </c>
      <c r="C7" s="173">
        <v>248029</v>
      </c>
      <c r="D7" s="173">
        <v>249259</v>
      </c>
      <c r="E7" s="173">
        <v>250076</v>
      </c>
      <c r="F7" s="173">
        <v>251038</v>
      </c>
      <c r="G7" s="173">
        <v>253237</v>
      </c>
      <c r="H7" s="173">
        <v>254914</v>
      </c>
      <c r="I7" s="173">
        <v>255948</v>
      </c>
      <c r="J7" s="173">
        <v>256596</v>
      </c>
      <c r="K7" s="173">
        <v>257540</v>
      </c>
      <c r="L7" s="200">
        <v>2522226</v>
      </c>
    </row>
    <row r="8" spans="1:12" ht="14.25">
      <c r="A8" s="199" t="s">
        <v>163</v>
      </c>
      <c r="B8" s="172">
        <v>474883</v>
      </c>
      <c r="C8" s="173">
        <v>479262</v>
      </c>
      <c r="D8" s="173">
        <v>482444</v>
      </c>
      <c r="E8" s="173">
        <v>487540</v>
      </c>
      <c r="F8" s="173">
        <v>491544</v>
      </c>
      <c r="G8" s="173">
        <v>494607</v>
      </c>
      <c r="H8" s="173">
        <v>494201</v>
      </c>
      <c r="I8" s="173">
        <v>492189</v>
      </c>
      <c r="J8" s="173">
        <v>490199</v>
      </c>
      <c r="K8" s="173">
        <v>490861</v>
      </c>
      <c r="L8" s="200">
        <v>4877730</v>
      </c>
    </row>
    <row r="9" spans="1:12" ht="14.25">
      <c r="A9" s="199" t="s">
        <v>164</v>
      </c>
      <c r="B9" s="172">
        <v>947147</v>
      </c>
      <c r="C9" s="173">
        <v>955696</v>
      </c>
      <c r="D9" s="173">
        <v>957991</v>
      </c>
      <c r="E9" s="173">
        <v>958555</v>
      </c>
      <c r="F9" s="173">
        <v>962558</v>
      </c>
      <c r="G9" s="173">
        <v>968833</v>
      </c>
      <c r="H9" s="173">
        <v>978591</v>
      </c>
      <c r="I9" s="173">
        <v>984358</v>
      </c>
      <c r="J9" s="173">
        <v>989128</v>
      </c>
      <c r="K9" s="173">
        <v>996544</v>
      </c>
      <c r="L9" s="200">
        <v>9699401</v>
      </c>
    </row>
    <row r="10" spans="1:12" ht="14.25">
      <c r="A10" s="199" t="s">
        <v>165</v>
      </c>
      <c r="B10" s="172">
        <v>267484</v>
      </c>
      <c r="C10" s="173">
        <v>269835</v>
      </c>
      <c r="D10" s="173">
        <v>268683</v>
      </c>
      <c r="E10" s="173">
        <v>270392</v>
      </c>
      <c r="F10" s="173">
        <v>270823</v>
      </c>
      <c r="G10" s="173">
        <v>271180</v>
      </c>
      <c r="H10" s="173">
        <v>272148</v>
      </c>
      <c r="I10" s="173">
        <v>272625</v>
      </c>
      <c r="J10" s="173">
        <v>272755</v>
      </c>
      <c r="K10" s="173">
        <v>273195</v>
      </c>
      <c r="L10" s="200">
        <v>2709120</v>
      </c>
    </row>
    <row r="11" spans="1:12" ht="14.25">
      <c r="A11" s="199" t="s">
        <v>166</v>
      </c>
      <c r="B11" s="172">
        <v>536600</v>
      </c>
      <c r="C11" s="173">
        <v>539369</v>
      </c>
      <c r="D11" s="173">
        <v>540518</v>
      </c>
      <c r="E11" s="173">
        <v>541284</v>
      </c>
      <c r="F11" s="173">
        <v>542720</v>
      </c>
      <c r="G11" s="173">
        <v>543802</v>
      </c>
      <c r="H11" s="173">
        <v>545595</v>
      </c>
      <c r="I11" s="173">
        <v>547051</v>
      </c>
      <c r="J11" s="173">
        <v>548065</v>
      </c>
      <c r="K11" s="173">
        <v>550870</v>
      </c>
      <c r="L11" s="200">
        <v>5435874</v>
      </c>
    </row>
    <row r="12" spans="1:12" ht="14.25">
      <c r="A12" s="199" t="s">
        <v>167</v>
      </c>
      <c r="B12" s="172">
        <v>693806</v>
      </c>
      <c r="C12" s="173">
        <v>703348</v>
      </c>
      <c r="D12" s="173">
        <v>709311</v>
      </c>
      <c r="E12" s="173">
        <v>714203</v>
      </c>
      <c r="F12" s="173">
        <v>721294</v>
      </c>
      <c r="G12" s="173">
        <v>729551</v>
      </c>
      <c r="H12" s="173">
        <v>739763</v>
      </c>
      <c r="I12" s="173">
        <v>747956</v>
      </c>
      <c r="J12" s="173">
        <v>754939</v>
      </c>
      <c r="K12" s="173">
        <v>763913</v>
      </c>
      <c r="L12" s="200">
        <v>7278084</v>
      </c>
    </row>
    <row r="13" spans="1:12" ht="14.25">
      <c r="A13" s="199" t="s">
        <v>168</v>
      </c>
      <c r="B13" s="172">
        <v>17870</v>
      </c>
      <c r="C13" s="173">
        <v>18096</v>
      </c>
      <c r="D13" s="173">
        <v>18237</v>
      </c>
      <c r="E13" s="173">
        <v>18269</v>
      </c>
      <c r="F13" s="173">
        <v>18324</v>
      </c>
      <c r="G13" s="173">
        <v>18393</v>
      </c>
      <c r="H13" s="173">
        <v>18544</v>
      </c>
      <c r="I13" s="173">
        <v>18680</v>
      </c>
      <c r="J13" s="173">
        <v>18866</v>
      </c>
      <c r="K13" s="173">
        <v>18901</v>
      </c>
      <c r="L13" s="200">
        <v>184180</v>
      </c>
    </row>
    <row r="14" spans="1:12" ht="14.25">
      <c r="A14" s="199" t="s">
        <v>169</v>
      </c>
      <c r="B14" s="172">
        <v>18886</v>
      </c>
      <c r="C14" s="173">
        <v>19066</v>
      </c>
      <c r="D14" s="173">
        <v>19096</v>
      </c>
      <c r="E14" s="173">
        <v>19133</v>
      </c>
      <c r="F14" s="173">
        <v>19199</v>
      </c>
      <c r="G14" s="173">
        <v>19238</v>
      </c>
      <c r="H14" s="173">
        <v>19217</v>
      </c>
      <c r="I14" s="173">
        <v>19094</v>
      </c>
      <c r="J14" s="173">
        <v>19047</v>
      </c>
      <c r="K14" s="173">
        <v>18976</v>
      </c>
      <c r="L14" s="200">
        <v>190952</v>
      </c>
    </row>
    <row r="15" spans="1:12" ht="14.25">
      <c r="A15" s="199" t="s">
        <v>170</v>
      </c>
      <c r="B15" s="172">
        <v>342308</v>
      </c>
      <c r="C15" s="173">
        <v>346088</v>
      </c>
      <c r="D15" s="173">
        <v>348006</v>
      </c>
      <c r="E15" s="173">
        <v>348851</v>
      </c>
      <c r="F15" s="173">
        <v>350396</v>
      </c>
      <c r="G15" s="173">
        <v>351456</v>
      </c>
      <c r="H15" s="173">
        <v>352047</v>
      </c>
      <c r="I15" s="173">
        <v>352447</v>
      </c>
      <c r="J15" s="173">
        <v>352594</v>
      </c>
      <c r="K15" s="173">
        <v>354126</v>
      </c>
      <c r="L15" s="200">
        <v>3498319</v>
      </c>
    </row>
    <row r="16" spans="1:12" ht="14.25">
      <c r="A16" s="199" t="s">
        <v>171</v>
      </c>
      <c r="B16" s="172">
        <v>23246</v>
      </c>
      <c r="C16" s="173">
        <v>23392</v>
      </c>
      <c r="D16" s="173">
        <v>23328</v>
      </c>
      <c r="E16" s="173">
        <v>23228</v>
      </c>
      <c r="F16" s="173">
        <v>23135</v>
      </c>
      <c r="G16" s="173">
        <v>23000</v>
      </c>
      <c r="H16" s="173">
        <v>22860</v>
      </c>
      <c r="I16" s="173">
        <v>22841</v>
      </c>
      <c r="J16" s="173">
        <v>22789</v>
      </c>
      <c r="K16" s="173">
        <v>22773</v>
      </c>
      <c r="L16" s="200">
        <v>230592</v>
      </c>
    </row>
    <row r="17" spans="1:12" ht="14.25">
      <c r="A17" s="201" t="s">
        <v>96</v>
      </c>
      <c r="B17" s="174">
        <v>4405981</v>
      </c>
      <c r="C17" s="175">
        <v>4445148</v>
      </c>
      <c r="D17" s="175">
        <v>4460635</v>
      </c>
      <c r="E17" s="175">
        <v>4475828</v>
      </c>
      <c r="F17" s="175">
        <v>4495123</v>
      </c>
      <c r="G17" s="175">
        <v>4517328</v>
      </c>
      <c r="H17" s="175">
        <v>4544222</v>
      </c>
      <c r="I17" s="175">
        <v>4560646</v>
      </c>
      <c r="J17" s="175">
        <v>4572359</v>
      </c>
      <c r="K17" s="175">
        <v>4597595</v>
      </c>
      <c r="L17" s="202">
        <v>45074865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C00000"/>
  </sheetPr>
  <dimension ref="A1:C141"/>
  <sheetViews>
    <sheetView zoomScalePageLayoutView="0" workbookViewId="0" topLeftCell="A1">
      <selection activeCell="A1" sqref="A1"/>
    </sheetView>
  </sheetViews>
  <sheetFormatPr defaultColWidth="9.140625" defaultRowHeight="15"/>
  <cols>
    <col min="1" max="1" width="11.00390625" style="176" customWidth="1"/>
    <col min="2" max="2" width="27.00390625" style="176" customWidth="1"/>
    <col min="3" max="3" width="11.00390625" style="176" customWidth="1"/>
    <col min="4" max="16384" width="9.140625" style="176" customWidth="1"/>
  </cols>
  <sheetData>
    <row r="1" spans="1:3" ht="12">
      <c r="A1" s="177" t="s">
        <v>156</v>
      </c>
      <c r="B1" s="177" t="s">
        <v>157</v>
      </c>
      <c r="C1" s="178" t="s">
        <v>172</v>
      </c>
    </row>
    <row r="2" spans="1:3" ht="12">
      <c r="A2" s="193">
        <v>2010</v>
      </c>
      <c r="B2" s="177" t="s">
        <v>158</v>
      </c>
      <c r="C2" s="177">
        <v>312644</v>
      </c>
    </row>
    <row r="3" spans="1:3" ht="12">
      <c r="A3" s="193">
        <v>2010</v>
      </c>
      <c r="B3" s="177" t="s">
        <v>159</v>
      </c>
      <c r="C3" s="177">
        <v>95408</v>
      </c>
    </row>
    <row r="4" spans="1:3" ht="12">
      <c r="A4" s="193">
        <v>2010</v>
      </c>
      <c r="B4" s="177" t="s">
        <v>160</v>
      </c>
      <c r="C4" s="177">
        <v>127712</v>
      </c>
    </row>
    <row r="5" spans="1:3" ht="12">
      <c r="A5" s="193">
        <v>2010</v>
      </c>
      <c r="B5" s="177" t="s">
        <v>161</v>
      </c>
      <c r="C5" s="177">
        <v>302398</v>
      </c>
    </row>
    <row r="6" spans="1:3" ht="12">
      <c r="A6" s="193">
        <v>2010</v>
      </c>
      <c r="B6" s="177" t="s">
        <v>162</v>
      </c>
      <c r="C6" s="177">
        <v>245589</v>
      </c>
    </row>
    <row r="7" spans="1:3" ht="12">
      <c r="A7" s="193">
        <v>2010</v>
      </c>
      <c r="B7" s="177" t="s">
        <v>163</v>
      </c>
      <c r="C7" s="177">
        <v>474883</v>
      </c>
    </row>
    <row r="8" spans="1:3" ht="12">
      <c r="A8" s="193">
        <v>2010</v>
      </c>
      <c r="B8" s="177" t="s">
        <v>164</v>
      </c>
      <c r="C8" s="177">
        <v>947147</v>
      </c>
    </row>
    <row r="9" spans="1:3" ht="12">
      <c r="A9" s="193">
        <v>2010</v>
      </c>
      <c r="B9" s="177" t="s">
        <v>165</v>
      </c>
      <c r="C9" s="177">
        <v>267484</v>
      </c>
    </row>
    <row r="10" spans="1:3" ht="12">
      <c r="A10" s="193">
        <v>2010</v>
      </c>
      <c r="B10" s="177" t="s">
        <v>166</v>
      </c>
      <c r="C10" s="177">
        <v>536600</v>
      </c>
    </row>
    <row r="11" spans="1:3" ht="12">
      <c r="A11" s="193">
        <v>2010</v>
      </c>
      <c r="B11" s="177" t="s">
        <v>167</v>
      </c>
      <c r="C11" s="177">
        <v>693806</v>
      </c>
    </row>
    <row r="12" spans="1:3" ht="12">
      <c r="A12" s="193">
        <v>2010</v>
      </c>
      <c r="B12" s="177" t="s">
        <v>168</v>
      </c>
      <c r="C12" s="177">
        <v>17870</v>
      </c>
    </row>
    <row r="13" spans="1:3" ht="12">
      <c r="A13" s="193">
        <v>2010</v>
      </c>
      <c r="B13" s="177" t="s">
        <v>169</v>
      </c>
      <c r="C13" s="177">
        <v>18886</v>
      </c>
    </row>
    <row r="14" spans="1:3" ht="12">
      <c r="A14" s="193">
        <v>2010</v>
      </c>
      <c r="B14" s="177" t="s">
        <v>170</v>
      </c>
      <c r="C14" s="177">
        <v>342308</v>
      </c>
    </row>
    <row r="15" spans="1:3" ht="12">
      <c r="A15" s="193">
        <v>2010</v>
      </c>
      <c r="B15" s="177" t="s">
        <v>171</v>
      </c>
      <c r="C15" s="177">
        <v>23246</v>
      </c>
    </row>
    <row r="16" spans="1:3" ht="12">
      <c r="A16" s="193">
        <v>2011</v>
      </c>
      <c r="B16" s="177" t="s">
        <v>158</v>
      </c>
      <c r="C16" s="177">
        <v>313834</v>
      </c>
    </row>
    <row r="17" spans="1:3" ht="12">
      <c r="A17" s="193">
        <v>2011</v>
      </c>
      <c r="B17" s="177" t="s">
        <v>159</v>
      </c>
      <c r="C17" s="177">
        <v>95904</v>
      </c>
    </row>
    <row r="18" spans="1:3" ht="12">
      <c r="A18" s="193">
        <v>2011</v>
      </c>
      <c r="B18" s="177" t="s">
        <v>160</v>
      </c>
      <c r="C18" s="177">
        <v>128134</v>
      </c>
    </row>
    <row r="19" spans="1:3" ht="12">
      <c r="A19" s="193">
        <v>2011</v>
      </c>
      <c r="B19" s="177" t="s">
        <v>161</v>
      </c>
      <c r="C19" s="177">
        <v>305095</v>
      </c>
    </row>
    <row r="20" spans="1:3" ht="12">
      <c r="A20" s="193">
        <v>2011</v>
      </c>
      <c r="B20" s="177" t="s">
        <v>162</v>
      </c>
      <c r="C20" s="177">
        <v>248029</v>
      </c>
    </row>
    <row r="21" spans="1:3" ht="12">
      <c r="A21" s="193">
        <v>2011</v>
      </c>
      <c r="B21" s="177" t="s">
        <v>163</v>
      </c>
      <c r="C21" s="177">
        <v>479262</v>
      </c>
    </row>
    <row r="22" spans="1:3" ht="12">
      <c r="A22" s="193">
        <v>2011</v>
      </c>
      <c r="B22" s="177" t="s">
        <v>164</v>
      </c>
      <c r="C22" s="177">
        <v>955696</v>
      </c>
    </row>
    <row r="23" spans="1:3" ht="12">
      <c r="A23" s="193">
        <v>2011</v>
      </c>
      <c r="B23" s="177" t="s">
        <v>165</v>
      </c>
      <c r="C23" s="177">
        <v>269835</v>
      </c>
    </row>
    <row r="24" spans="1:3" ht="12">
      <c r="A24" s="193">
        <v>2011</v>
      </c>
      <c r="B24" s="177" t="s">
        <v>166</v>
      </c>
      <c r="C24" s="177">
        <v>539369</v>
      </c>
    </row>
    <row r="25" spans="1:3" ht="12">
      <c r="A25" s="193">
        <v>2011</v>
      </c>
      <c r="B25" s="177" t="s">
        <v>167</v>
      </c>
      <c r="C25" s="177">
        <v>703348</v>
      </c>
    </row>
    <row r="26" spans="1:3" ht="12">
      <c r="A26" s="193">
        <v>2011</v>
      </c>
      <c r="B26" s="177" t="s">
        <v>168</v>
      </c>
      <c r="C26" s="177">
        <v>18096</v>
      </c>
    </row>
    <row r="27" spans="1:3" ht="12">
      <c r="A27" s="193">
        <v>2011</v>
      </c>
      <c r="B27" s="177" t="s">
        <v>169</v>
      </c>
      <c r="C27" s="177">
        <v>19066</v>
      </c>
    </row>
    <row r="28" spans="1:3" ht="12">
      <c r="A28" s="193">
        <v>2011</v>
      </c>
      <c r="B28" s="177" t="s">
        <v>170</v>
      </c>
      <c r="C28" s="177">
        <v>346088</v>
      </c>
    </row>
    <row r="29" spans="1:3" ht="12">
      <c r="A29" s="193">
        <v>2011</v>
      </c>
      <c r="B29" s="177" t="s">
        <v>171</v>
      </c>
      <c r="C29" s="177">
        <v>23392</v>
      </c>
    </row>
    <row r="30" spans="1:3" ht="12">
      <c r="A30" s="193">
        <v>2012</v>
      </c>
      <c r="B30" s="177" t="s">
        <v>158</v>
      </c>
      <c r="C30" s="177">
        <v>313813</v>
      </c>
    </row>
    <row r="31" spans="1:3" ht="12">
      <c r="A31" s="193">
        <v>2012</v>
      </c>
      <c r="B31" s="177" t="s">
        <v>159</v>
      </c>
      <c r="C31" s="177">
        <v>95933</v>
      </c>
    </row>
    <row r="32" spans="1:3" ht="12">
      <c r="A32" s="193">
        <v>2012</v>
      </c>
      <c r="B32" s="177" t="s">
        <v>160</v>
      </c>
      <c r="C32" s="177">
        <v>127939</v>
      </c>
    </row>
    <row r="33" spans="1:3" ht="12">
      <c r="A33" s="193">
        <v>2012</v>
      </c>
      <c r="B33" s="177" t="s">
        <v>161</v>
      </c>
      <c r="C33" s="177">
        <v>306077</v>
      </c>
    </row>
    <row r="34" spans="1:3" ht="12">
      <c r="A34" s="193">
        <v>2012</v>
      </c>
      <c r="B34" s="177" t="s">
        <v>162</v>
      </c>
      <c r="C34" s="177">
        <v>249259</v>
      </c>
    </row>
    <row r="35" spans="1:3" ht="12">
      <c r="A35" s="193">
        <v>2012</v>
      </c>
      <c r="B35" s="177" t="s">
        <v>163</v>
      </c>
      <c r="C35" s="177">
        <v>482444</v>
      </c>
    </row>
    <row r="36" spans="1:3" ht="12">
      <c r="A36" s="193">
        <v>2012</v>
      </c>
      <c r="B36" s="177" t="s">
        <v>164</v>
      </c>
      <c r="C36" s="177">
        <v>957991</v>
      </c>
    </row>
    <row r="37" spans="1:3" ht="12">
      <c r="A37" s="193">
        <v>2012</v>
      </c>
      <c r="B37" s="177" t="s">
        <v>165</v>
      </c>
      <c r="C37" s="177">
        <v>268683</v>
      </c>
    </row>
    <row r="38" spans="1:3" ht="12">
      <c r="A38" s="193">
        <v>2012</v>
      </c>
      <c r="B38" s="177" t="s">
        <v>166</v>
      </c>
      <c r="C38" s="177">
        <v>540518</v>
      </c>
    </row>
    <row r="39" spans="1:3" ht="12">
      <c r="A39" s="193">
        <v>2012</v>
      </c>
      <c r="B39" s="177" t="s">
        <v>167</v>
      </c>
      <c r="C39" s="177">
        <v>709311</v>
      </c>
    </row>
    <row r="40" spans="1:3" ht="12">
      <c r="A40" s="193">
        <v>2012</v>
      </c>
      <c r="B40" s="177" t="s">
        <v>168</v>
      </c>
      <c r="C40" s="177">
        <v>18237</v>
      </c>
    </row>
    <row r="41" spans="1:3" ht="12">
      <c r="A41" s="193">
        <v>2012</v>
      </c>
      <c r="B41" s="177" t="s">
        <v>169</v>
      </c>
      <c r="C41" s="177">
        <v>19096</v>
      </c>
    </row>
    <row r="42" spans="1:3" ht="12">
      <c r="A42" s="193">
        <v>2012</v>
      </c>
      <c r="B42" s="177" t="s">
        <v>170</v>
      </c>
      <c r="C42" s="177">
        <v>348006</v>
      </c>
    </row>
    <row r="43" spans="1:3" ht="12">
      <c r="A43" s="193">
        <v>2012</v>
      </c>
      <c r="B43" s="177" t="s">
        <v>171</v>
      </c>
      <c r="C43" s="177">
        <v>23328</v>
      </c>
    </row>
    <row r="44" spans="1:3" ht="12">
      <c r="A44" s="193">
        <v>2013</v>
      </c>
      <c r="B44" s="177" t="s">
        <v>158</v>
      </c>
      <c r="C44" s="177">
        <v>313580</v>
      </c>
    </row>
    <row r="45" spans="1:3" ht="12">
      <c r="A45" s="193">
        <v>2013</v>
      </c>
      <c r="B45" s="177" t="s">
        <v>159</v>
      </c>
      <c r="C45" s="177">
        <v>96124</v>
      </c>
    </row>
    <row r="46" spans="1:3" ht="12">
      <c r="A46" s="193">
        <v>2013</v>
      </c>
      <c r="B46" s="177" t="s">
        <v>160</v>
      </c>
      <c r="C46" s="177">
        <v>127802</v>
      </c>
    </row>
    <row r="47" spans="1:3" ht="12">
      <c r="A47" s="193">
        <v>2013</v>
      </c>
      <c r="B47" s="177" t="s">
        <v>161</v>
      </c>
      <c r="C47" s="177">
        <v>306791</v>
      </c>
    </row>
    <row r="48" spans="1:3" ht="12">
      <c r="A48" s="193">
        <v>2013</v>
      </c>
      <c r="B48" s="177" t="s">
        <v>162</v>
      </c>
      <c r="C48" s="177">
        <v>250076</v>
      </c>
    </row>
    <row r="49" spans="1:3" ht="12">
      <c r="A49" s="193">
        <v>2013</v>
      </c>
      <c r="B49" s="177" t="s">
        <v>163</v>
      </c>
      <c r="C49" s="177">
        <v>487540</v>
      </c>
    </row>
    <row r="50" spans="1:3" ht="12">
      <c r="A50" s="193">
        <v>2013</v>
      </c>
      <c r="B50" s="177" t="s">
        <v>164</v>
      </c>
      <c r="C50" s="177">
        <v>958555</v>
      </c>
    </row>
    <row r="51" spans="1:3" ht="12">
      <c r="A51" s="193">
        <v>2013</v>
      </c>
      <c r="B51" s="177" t="s">
        <v>165</v>
      </c>
      <c r="C51" s="177">
        <v>270392</v>
      </c>
    </row>
    <row r="52" spans="1:3" ht="12">
      <c r="A52" s="193">
        <v>2013</v>
      </c>
      <c r="B52" s="177" t="s">
        <v>166</v>
      </c>
      <c r="C52" s="177">
        <v>541284</v>
      </c>
    </row>
    <row r="53" spans="1:3" ht="12">
      <c r="A53" s="193">
        <v>2013</v>
      </c>
      <c r="B53" s="177" t="s">
        <v>167</v>
      </c>
      <c r="C53" s="177">
        <v>714203</v>
      </c>
    </row>
    <row r="54" spans="1:3" ht="12">
      <c r="A54" s="193">
        <v>2013</v>
      </c>
      <c r="B54" s="177" t="s">
        <v>168</v>
      </c>
      <c r="C54" s="177">
        <v>18269</v>
      </c>
    </row>
    <row r="55" spans="1:3" ht="12">
      <c r="A55" s="193">
        <v>2013</v>
      </c>
      <c r="B55" s="177" t="s">
        <v>169</v>
      </c>
      <c r="C55" s="177">
        <v>19133</v>
      </c>
    </row>
    <row r="56" spans="1:3" ht="12">
      <c r="A56" s="193">
        <v>2013</v>
      </c>
      <c r="B56" s="177" t="s">
        <v>170</v>
      </c>
      <c r="C56" s="177">
        <v>348851</v>
      </c>
    </row>
    <row r="57" spans="1:3" ht="12">
      <c r="A57" s="193">
        <v>2013</v>
      </c>
      <c r="B57" s="177" t="s">
        <v>171</v>
      </c>
      <c r="C57" s="177">
        <v>23228</v>
      </c>
    </row>
    <row r="58" spans="1:3" ht="12">
      <c r="A58" s="193">
        <v>2014</v>
      </c>
      <c r="B58" s="177" t="s">
        <v>158</v>
      </c>
      <c r="C58" s="177">
        <v>312920</v>
      </c>
    </row>
    <row r="59" spans="1:3" ht="12">
      <c r="A59" s="193">
        <v>2014</v>
      </c>
      <c r="B59" s="177" t="s">
        <v>159</v>
      </c>
      <c r="C59" s="177">
        <v>96205</v>
      </c>
    </row>
    <row r="60" spans="1:3" ht="12">
      <c r="A60" s="193">
        <v>2014</v>
      </c>
      <c r="B60" s="177" t="s">
        <v>160</v>
      </c>
      <c r="C60" s="177">
        <v>127645</v>
      </c>
    </row>
    <row r="61" spans="1:3" ht="12">
      <c r="A61" s="193">
        <v>2014</v>
      </c>
      <c r="B61" s="177" t="s">
        <v>161</v>
      </c>
      <c r="C61" s="177">
        <v>307322</v>
      </c>
    </row>
    <row r="62" spans="1:3" ht="12">
      <c r="A62" s="193">
        <v>2014</v>
      </c>
      <c r="B62" s="177" t="s">
        <v>162</v>
      </c>
      <c r="C62" s="177">
        <v>251038</v>
      </c>
    </row>
    <row r="63" spans="1:3" ht="12">
      <c r="A63" s="193">
        <v>2014</v>
      </c>
      <c r="B63" s="177" t="s">
        <v>163</v>
      </c>
      <c r="C63" s="177">
        <v>491544</v>
      </c>
    </row>
    <row r="64" spans="1:3" ht="12">
      <c r="A64" s="193">
        <v>2014</v>
      </c>
      <c r="B64" s="177" t="s">
        <v>164</v>
      </c>
      <c r="C64" s="177">
        <v>962558</v>
      </c>
    </row>
    <row r="65" spans="1:3" ht="12">
      <c r="A65" s="193">
        <v>2014</v>
      </c>
      <c r="B65" s="177" t="s">
        <v>165</v>
      </c>
      <c r="C65" s="177">
        <v>270823</v>
      </c>
    </row>
    <row r="66" spans="1:3" ht="12">
      <c r="A66" s="193">
        <v>2014</v>
      </c>
      <c r="B66" s="177" t="s">
        <v>166</v>
      </c>
      <c r="C66" s="177">
        <v>542720</v>
      </c>
    </row>
    <row r="67" spans="1:3" ht="12">
      <c r="A67" s="193">
        <v>2014</v>
      </c>
      <c r="B67" s="177" t="s">
        <v>167</v>
      </c>
      <c r="C67" s="177">
        <v>721294</v>
      </c>
    </row>
    <row r="68" spans="1:3" ht="12">
      <c r="A68" s="193">
        <v>2014</v>
      </c>
      <c r="B68" s="177" t="s">
        <v>168</v>
      </c>
      <c r="C68" s="177">
        <v>18324</v>
      </c>
    </row>
    <row r="69" spans="1:3" ht="12">
      <c r="A69" s="193">
        <v>2014</v>
      </c>
      <c r="B69" s="177" t="s">
        <v>169</v>
      </c>
      <c r="C69" s="177">
        <v>19199</v>
      </c>
    </row>
    <row r="70" spans="1:3" ht="12">
      <c r="A70" s="193">
        <v>2014</v>
      </c>
      <c r="B70" s="177" t="s">
        <v>170</v>
      </c>
      <c r="C70" s="177">
        <v>350396</v>
      </c>
    </row>
    <row r="71" spans="1:3" ht="12">
      <c r="A71" s="193">
        <v>2014</v>
      </c>
      <c r="B71" s="177" t="s">
        <v>171</v>
      </c>
      <c r="C71" s="177">
        <v>23135</v>
      </c>
    </row>
    <row r="72" spans="1:3" ht="12">
      <c r="A72" s="193">
        <v>2015</v>
      </c>
      <c r="B72" s="177" t="s">
        <v>158</v>
      </c>
      <c r="C72" s="177">
        <v>312443</v>
      </c>
    </row>
    <row r="73" spans="1:3" ht="12">
      <c r="A73" s="193">
        <v>2015</v>
      </c>
      <c r="B73" s="177" t="s">
        <v>159</v>
      </c>
      <c r="C73" s="177">
        <v>96313</v>
      </c>
    </row>
    <row r="74" spans="1:3" ht="12">
      <c r="A74" s="193">
        <v>2015</v>
      </c>
      <c r="B74" s="177" t="s">
        <v>160</v>
      </c>
      <c r="C74" s="177">
        <v>127506</v>
      </c>
    </row>
    <row r="75" spans="1:3" ht="12">
      <c r="A75" s="193">
        <v>2015</v>
      </c>
      <c r="B75" s="177" t="s">
        <v>161</v>
      </c>
      <c r="C75" s="177">
        <v>307769</v>
      </c>
    </row>
    <row r="76" spans="1:3" ht="12">
      <c r="A76" s="193">
        <v>2015</v>
      </c>
      <c r="B76" s="177" t="s">
        <v>162</v>
      </c>
      <c r="C76" s="177">
        <v>253237</v>
      </c>
    </row>
    <row r="77" spans="1:3" ht="12">
      <c r="A77" s="193">
        <v>2015</v>
      </c>
      <c r="B77" s="177" t="s">
        <v>163</v>
      </c>
      <c r="C77" s="177">
        <v>494607</v>
      </c>
    </row>
    <row r="78" spans="1:3" ht="12">
      <c r="A78" s="193">
        <v>2015</v>
      </c>
      <c r="B78" s="177" t="s">
        <v>164</v>
      </c>
      <c r="C78" s="177">
        <v>968833</v>
      </c>
    </row>
    <row r="79" spans="1:3" ht="12">
      <c r="A79" s="193">
        <v>2015</v>
      </c>
      <c r="B79" s="177" t="s">
        <v>165</v>
      </c>
      <c r="C79" s="177">
        <v>271180</v>
      </c>
    </row>
    <row r="80" spans="1:3" ht="12">
      <c r="A80" s="193">
        <v>2015</v>
      </c>
      <c r="B80" s="177" t="s">
        <v>166</v>
      </c>
      <c r="C80" s="177">
        <v>543802</v>
      </c>
    </row>
    <row r="81" spans="1:3" ht="12">
      <c r="A81" s="193">
        <v>2015</v>
      </c>
      <c r="B81" s="177" t="s">
        <v>167</v>
      </c>
      <c r="C81" s="177">
        <v>729551</v>
      </c>
    </row>
    <row r="82" spans="1:3" ht="12">
      <c r="A82" s="193">
        <v>2015</v>
      </c>
      <c r="B82" s="177" t="s">
        <v>168</v>
      </c>
      <c r="C82" s="177">
        <v>18393</v>
      </c>
    </row>
    <row r="83" spans="1:3" ht="12">
      <c r="A83" s="193">
        <v>2015</v>
      </c>
      <c r="B83" s="177" t="s">
        <v>169</v>
      </c>
      <c r="C83" s="177">
        <v>19238</v>
      </c>
    </row>
    <row r="84" spans="1:3" ht="12">
      <c r="A84" s="193">
        <v>2015</v>
      </c>
      <c r="B84" s="177" t="s">
        <v>170</v>
      </c>
      <c r="C84" s="177">
        <v>351456</v>
      </c>
    </row>
    <row r="85" spans="1:3" ht="12">
      <c r="A85" s="193">
        <v>2015</v>
      </c>
      <c r="B85" s="177" t="s">
        <v>171</v>
      </c>
      <c r="C85" s="177">
        <v>23000</v>
      </c>
    </row>
    <row r="86" spans="1:3" ht="12">
      <c r="A86" s="193">
        <v>2016</v>
      </c>
      <c r="B86" s="177" t="s">
        <v>158</v>
      </c>
      <c r="C86" s="177">
        <v>312361</v>
      </c>
    </row>
    <row r="87" spans="1:3" ht="12">
      <c r="A87" s="193">
        <v>2016</v>
      </c>
      <c r="B87" s="177" t="s">
        <v>159</v>
      </c>
      <c r="C87" s="177">
        <v>96707</v>
      </c>
    </row>
    <row r="88" spans="1:3" ht="12">
      <c r="A88" s="193">
        <v>2016</v>
      </c>
      <c r="B88" s="177" t="s">
        <v>160</v>
      </c>
      <c r="C88" s="177">
        <v>127407</v>
      </c>
    </row>
    <row r="89" spans="1:3" ht="12">
      <c r="A89" s="193">
        <v>2016</v>
      </c>
      <c r="B89" s="177" t="s">
        <v>161</v>
      </c>
      <c r="C89" s="177">
        <v>309867</v>
      </c>
    </row>
    <row r="90" spans="1:3" ht="12">
      <c r="A90" s="193">
        <v>2016</v>
      </c>
      <c r="B90" s="177" t="s">
        <v>162</v>
      </c>
      <c r="C90" s="177">
        <v>254914</v>
      </c>
    </row>
    <row r="91" spans="1:3" ht="12">
      <c r="A91" s="193">
        <v>2016</v>
      </c>
      <c r="B91" s="177" t="s">
        <v>163</v>
      </c>
      <c r="C91" s="177">
        <v>494201</v>
      </c>
    </row>
    <row r="92" spans="1:3" ht="12">
      <c r="A92" s="193">
        <v>2016</v>
      </c>
      <c r="B92" s="177" t="s">
        <v>164</v>
      </c>
      <c r="C92" s="177">
        <v>978591</v>
      </c>
    </row>
    <row r="93" spans="1:3" ht="12">
      <c r="A93" s="193">
        <v>2016</v>
      </c>
      <c r="B93" s="177" t="s">
        <v>165</v>
      </c>
      <c r="C93" s="177">
        <v>272148</v>
      </c>
    </row>
    <row r="94" spans="1:3" ht="12">
      <c r="A94" s="193">
        <v>2016</v>
      </c>
      <c r="B94" s="177" t="s">
        <v>166</v>
      </c>
      <c r="C94" s="177">
        <v>545595</v>
      </c>
    </row>
    <row r="95" spans="1:3" ht="12">
      <c r="A95" s="193">
        <v>2016</v>
      </c>
      <c r="B95" s="177" t="s">
        <v>167</v>
      </c>
      <c r="C95" s="177">
        <v>739763</v>
      </c>
    </row>
    <row r="96" spans="1:3" ht="12">
      <c r="A96" s="193">
        <v>2016</v>
      </c>
      <c r="B96" s="177" t="s">
        <v>168</v>
      </c>
      <c r="C96" s="177">
        <v>18544</v>
      </c>
    </row>
    <row r="97" spans="1:3" ht="12">
      <c r="A97" s="193">
        <v>2016</v>
      </c>
      <c r="B97" s="177" t="s">
        <v>169</v>
      </c>
      <c r="C97" s="177">
        <v>19217</v>
      </c>
    </row>
    <row r="98" spans="1:3" ht="12">
      <c r="A98" s="193">
        <v>2016</v>
      </c>
      <c r="B98" s="177" t="s">
        <v>170</v>
      </c>
      <c r="C98" s="177">
        <v>352047</v>
      </c>
    </row>
    <row r="99" spans="1:3" ht="12">
      <c r="A99" s="193">
        <v>2016</v>
      </c>
      <c r="B99" s="177" t="s">
        <v>171</v>
      </c>
      <c r="C99" s="177">
        <v>22860</v>
      </c>
    </row>
    <row r="100" spans="1:3" ht="12">
      <c r="A100" s="193">
        <v>2017</v>
      </c>
      <c r="B100" s="177" t="s">
        <v>158</v>
      </c>
      <c r="C100" s="177">
        <v>312411</v>
      </c>
    </row>
    <row r="101" spans="1:3" ht="12">
      <c r="A101" s="193">
        <v>2017</v>
      </c>
      <c r="B101" s="177" t="s">
        <v>159</v>
      </c>
      <c r="C101" s="177">
        <v>97177</v>
      </c>
    </row>
    <row r="102" spans="1:3" ht="12">
      <c r="A102" s="193">
        <v>2017</v>
      </c>
      <c r="B102" s="177" t="s">
        <v>160</v>
      </c>
      <c r="C102" s="177">
        <v>127144</v>
      </c>
    </row>
    <row r="103" spans="1:3" ht="12">
      <c r="A103" s="193">
        <v>2017</v>
      </c>
      <c r="B103" s="177" t="s">
        <v>161</v>
      </c>
      <c r="C103" s="177">
        <v>310725</v>
      </c>
    </row>
    <row r="104" spans="1:3" ht="12">
      <c r="A104" s="193">
        <v>2017</v>
      </c>
      <c r="B104" s="177" t="s">
        <v>162</v>
      </c>
      <c r="C104" s="177">
        <v>255948</v>
      </c>
    </row>
    <row r="105" spans="1:3" ht="12">
      <c r="A105" s="193">
        <v>2017</v>
      </c>
      <c r="B105" s="177" t="s">
        <v>163</v>
      </c>
      <c r="C105" s="177">
        <v>492189</v>
      </c>
    </row>
    <row r="106" spans="1:3" ht="12">
      <c r="A106" s="193">
        <v>2017</v>
      </c>
      <c r="B106" s="177" t="s">
        <v>164</v>
      </c>
      <c r="C106" s="177">
        <v>984358</v>
      </c>
    </row>
    <row r="107" spans="1:3" ht="12">
      <c r="A107" s="193">
        <v>2017</v>
      </c>
      <c r="B107" s="177" t="s">
        <v>165</v>
      </c>
      <c r="C107" s="177">
        <v>272625</v>
      </c>
    </row>
    <row r="108" spans="1:3" ht="12">
      <c r="A108" s="193">
        <v>2017</v>
      </c>
      <c r="B108" s="177" t="s">
        <v>166</v>
      </c>
      <c r="C108" s="177">
        <v>547051</v>
      </c>
    </row>
    <row r="109" spans="1:3" ht="12">
      <c r="A109" s="193">
        <v>2017</v>
      </c>
      <c r="B109" s="177" t="s">
        <v>167</v>
      </c>
      <c r="C109" s="177">
        <v>747956</v>
      </c>
    </row>
    <row r="110" spans="1:3" ht="12">
      <c r="A110" s="193">
        <v>2017</v>
      </c>
      <c r="B110" s="177" t="s">
        <v>168</v>
      </c>
      <c r="C110" s="177">
        <v>18680</v>
      </c>
    </row>
    <row r="111" spans="1:3" ht="12">
      <c r="A111" s="193">
        <v>2017</v>
      </c>
      <c r="B111" s="177" t="s">
        <v>169</v>
      </c>
      <c r="C111" s="177">
        <v>19094</v>
      </c>
    </row>
    <row r="112" spans="1:3" ht="12">
      <c r="A112" s="193">
        <v>2017</v>
      </c>
      <c r="B112" s="177" t="s">
        <v>170</v>
      </c>
      <c r="C112" s="177">
        <v>352447</v>
      </c>
    </row>
    <row r="113" spans="1:3" ht="12">
      <c r="A113" s="193">
        <v>2017</v>
      </c>
      <c r="B113" s="177" t="s">
        <v>171</v>
      </c>
      <c r="C113" s="177">
        <v>22841</v>
      </c>
    </row>
    <row r="114" spans="1:3" ht="12">
      <c r="A114" s="193">
        <v>2018</v>
      </c>
      <c r="B114" s="177" t="s">
        <v>158</v>
      </c>
      <c r="C114" s="177">
        <v>311912</v>
      </c>
    </row>
    <row r="115" spans="1:3" ht="12">
      <c r="A115" s="193">
        <v>2018</v>
      </c>
      <c r="B115" s="177" t="s">
        <v>159</v>
      </c>
      <c r="C115" s="177">
        <v>97366</v>
      </c>
    </row>
    <row r="116" spans="1:3" ht="12">
      <c r="A116" s="193">
        <v>2018</v>
      </c>
      <c r="B116" s="177" t="s">
        <v>160</v>
      </c>
      <c r="C116" s="177">
        <v>126877</v>
      </c>
    </row>
    <row r="117" spans="1:3" ht="12">
      <c r="A117" s="193">
        <v>2018</v>
      </c>
      <c r="B117" s="177" t="s">
        <v>161</v>
      </c>
      <c r="C117" s="177">
        <v>311226</v>
      </c>
    </row>
    <row r="118" spans="1:3" ht="12">
      <c r="A118" s="193">
        <v>2018</v>
      </c>
      <c r="B118" s="177" t="s">
        <v>162</v>
      </c>
      <c r="C118" s="177">
        <v>256596</v>
      </c>
    </row>
    <row r="119" spans="1:3" ht="12">
      <c r="A119" s="193">
        <v>2018</v>
      </c>
      <c r="B119" s="177" t="s">
        <v>163</v>
      </c>
      <c r="C119" s="177">
        <v>490199</v>
      </c>
    </row>
    <row r="120" spans="1:3" ht="12">
      <c r="A120" s="193">
        <v>2018</v>
      </c>
      <c r="B120" s="177" t="s">
        <v>164</v>
      </c>
      <c r="C120" s="177">
        <v>989128</v>
      </c>
    </row>
    <row r="121" spans="1:3" ht="12">
      <c r="A121" s="193">
        <v>2018</v>
      </c>
      <c r="B121" s="177" t="s">
        <v>165</v>
      </c>
      <c r="C121" s="177">
        <v>272755</v>
      </c>
    </row>
    <row r="122" spans="1:3" ht="12">
      <c r="A122" s="193">
        <v>2018</v>
      </c>
      <c r="B122" s="177" t="s">
        <v>166</v>
      </c>
      <c r="C122" s="177">
        <v>548065</v>
      </c>
    </row>
    <row r="123" spans="1:3" ht="12">
      <c r="A123" s="193">
        <v>2018</v>
      </c>
      <c r="B123" s="177" t="s">
        <v>167</v>
      </c>
      <c r="C123" s="177">
        <v>754939</v>
      </c>
    </row>
    <row r="124" spans="1:3" ht="12">
      <c r="A124" s="193">
        <v>2018</v>
      </c>
      <c r="B124" s="177" t="s">
        <v>168</v>
      </c>
      <c r="C124" s="177">
        <v>18866</v>
      </c>
    </row>
    <row r="125" spans="1:3" ht="12">
      <c r="A125" s="193">
        <v>2018</v>
      </c>
      <c r="B125" s="177" t="s">
        <v>169</v>
      </c>
      <c r="C125" s="177">
        <v>19047</v>
      </c>
    </row>
    <row r="126" spans="1:3" ht="12">
      <c r="A126" s="193">
        <v>2018</v>
      </c>
      <c r="B126" s="177" t="s">
        <v>170</v>
      </c>
      <c r="C126" s="177">
        <v>352594</v>
      </c>
    </row>
    <row r="127" spans="1:3" ht="12">
      <c r="A127" s="193">
        <v>2018</v>
      </c>
      <c r="B127" s="177" t="s">
        <v>171</v>
      </c>
      <c r="C127" s="177">
        <v>22789</v>
      </c>
    </row>
    <row r="128" spans="1:3" ht="12">
      <c r="A128" s="194">
        <v>2019</v>
      </c>
      <c r="B128" s="176" t="s">
        <v>158</v>
      </c>
      <c r="C128" s="177">
        <v>312118</v>
      </c>
    </row>
    <row r="129" spans="1:3" ht="12">
      <c r="A129" s="194">
        <v>2019</v>
      </c>
      <c r="B129" s="176" t="s">
        <v>159</v>
      </c>
      <c r="C129" s="177">
        <v>97713</v>
      </c>
    </row>
    <row r="130" spans="1:3" ht="12">
      <c r="A130" s="194">
        <v>2019</v>
      </c>
      <c r="B130" s="176" t="s">
        <v>160</v>
      </c>
      <c r="C130" s="177">
        <v>127114</v>
      </c>
    </row>
    <row r="131" spans="1:3" ht="12">
      <c r="A131" s="194">
        <v>2019</v>
      </c>
      <c r="B131" s="176" t="s">
        <v>161</v>
      </c>
      <c r="C131" s="177">
        <v>312951</v>
      </c>
    </row>
    <row r="132" spans="1:3" ht="12">
      <c r="A132" s="194">
        <v>2019</v>
      </c>
      <c r="B132" s="176" t="s">
        <v>162</v>
      </c>
      <c r="C132" s="177">
        <v>257540</v>
      </c>
    </row>
    <row r="133" spans="1:3" ht="12">
      <c r="A133" s="194">
        <v>2019</v>
      </c>
      <c r="B133" s="176" t="s">
        <v>163</v>
      </c>
      <c r="C133" s="177">
        <v>490861</v>
      </c>
    </row>
    <row r="134" spans="1:3" ht="12">
      <c r="A134" s="194">
        <v>2019</v>
      </c>
      <c r="B134" s="176" t="s">
        <v>164</v>
      </c>
      <c r="C134" s="177">
        <v>996544</v>
      </c>
    </row>
    <row r="135" spans="1:3" ht="12">
      <c r="A135" s="194">
        <v>2019</v>
      </c>
      <c r="B135" s="176" t="s">
        <v>165</v>
      </c>
      <c r="C135" s="177">
        <v>273195</v>
      </c>
    </row>
    <row r="136" spans="1:3" ht="12">
      <c r="A136" s="194">
        <v>2019</v>
      </c>
      <c r="B136" s="176" t="s">
        <v>166</v>
      </c>
      <c r="C136" s="177">
        <v>550870</v>
      </c>
    </row>
    <row r="137" spans="1:3" ht="12">
      <c r="A137" s="194">
        <v>2019</v>
      </c>
      <c r="B137" s="176" t="s">
        <v>167</v>
      </c>
      <c r="C137" s="177">
        <v>763913</v>
      </c>
    </row>
    <row r="138" spans="1:3" ht="12">
      <c r="A138" s="194">
        <v>2019</v>
      </c>
      <c r="B138" s="176" t="s">
        <v>168</v>
      </c>
      <c r="C138" s="177">
        <v>18901</v>
      </c>
    </row>
    <row r="139" spans="1:3" ht="12">
      <c r="A139" s="194">
        <v>2019</v>
      </c>
      <c r="B139" s="176" t="s">
        <v>169</v>
      </c>
      <c r="C139" s="177">
        <v>18976</v>
      </c>
    </row>
    <row r="140" spans="1:3" ht="12">
      <c r="A140" s="194">
        <v>2019</v>
      </c>
      <c r="B140" s="176" t="s">
        <v>170</v>
      </c>
      <c r="C140" s="177">
        <v>354126</v>
      </c>
    </row>
    <row r="141" spans="1:3" ht="12">
      <c r="A141" s="194">
        <v>2019</v>
      </c>
      <c r="B141" s="176" t="s">
        <v>171</v>
      </c>
      <c r="C141" s="177">
        <v>22773</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AI134"/>
  <sheetViews>
    <sheetView zoomScale="90" zoomScaleNormal="90" zoomScalePageLayoutView="0" workbookViewId="0" topLeftCell="A1">
      <selection activeCell="A1" sqref="A1"/>
    </sheetView>
  </sheetViews>
  <sheetFormatPr defaultColWidth="9.140625" defaultRowHeight="15"/>
  <cols>
    <col min="1" max="1" width="2.140625" style="64" customWidth="1"/>
    <col min="2" max="2" width="31.00390625" style="39" customWidth="1"/>
    <col min="3" max="11" width="11.8515625" style="39" customWidth="1"/>
    <col min="12" max="12" width="11.8515625" style="40" customWidth="1"/>
    <col min="13" max="13" width="9.7109375" style="40" customWidth="1"/>
    <col min="14" max="14" width="23.28125" style="64" bestFit="1" customWidth="1"/>
    <col min="15" max="16" width="9.7109375" style="64" customWidth="1"/>
    <col min="17" max="17" width="28.421875" style="64" customWidth="1"/>
    <col min="18" max="18" width="12.421875" style="64" customWidth="1"/>
    <col min="19" max="19" width="29.28125" style="64" bestFit="1" customWidth="1"/>
    <col min="20" max="25" width="9.7109375" style="64" customWidth="1"/>
    <col min="26" max="27" width="10.57421875" style="64" bestFit="1" customWidth="1"/>
    <col min="28" max="16384" width="9.140625" style="64" customWidth="1"/>
  </cols>
  <sheetData>
    <row r="1" ht="14.25">
      <c r="B1" s="63"/>
    </row>
    <row r="2" spans="2:12" ht="14.25">
      <c r="B2" s="63"/>
      <c r="K2" s="23"/>
      <c r="L2" s="64"/>
    </row>
    <row r="3" ht="14.25">
      <c r="B3" s="63"/>
    </row>
    <row r="4" ht="14.25">
      <c r="B4" s="63"/>
    </row>
    <row r="5" ht="14.25">
      <c r="B5" s="63"/>
    </row>
    <row r="6" ht="18">
      <c r="B6" s="24" t="s">
        <v>0</v>
      </c>
    </row>
    <row r="7" spans="2:13" ht="18">
      <c r="B7" s="24" t="s">
        <v>28</v>
      </c>
      <c r="C7" s="25"/>
      <c r="D7" s="25"/>
      <c r="E7" s="25"/>
      <c r="F7" s="25"/>
      <c r="G7" s="25"/>
      <c r="H7" s="25"/>
      <c r="I7" s="25"/>
      <c r="J7" s="25"/>
      <c r="K7" s="25"/>
      <c r="L7" s="35"/>
      <c r="M7" s="35"/>
    </row>
    <row r="8" spans="2:13" ht="18">
      <c r="B8" s="84" t="s">
        <v>76</v>
      </c>
      <c r="C8" s="25"/>
      <c r="D8" s="25"/>
      <c r="E8" s="25"/>
      <c r="F8" s="25"/>
      <c r="G8" s="25"/>
      <c r="H8" s="25"/>
      <c r="I8" s="25"/>
      <c r="J8" s="25"/>
      <c r="K8" s="25"/>
      <c r="L8" s="35"/>
      <c r="M8" s="35"/>
    </row>
    <row r="9" spans="2:13" ht="18">
      <c r="B9" s="37"/>
      <c r="C9" s="25"/>
      <c r="D9" s="25"/>
      <c r="E9" s="25"/>
      <c r="F9" s="25"/>
      <c r="G9" s="25"/>
      <c r="H9" s="25"/>
      <c r="I9" s="25"/>
      <c r="J9" s="25"/>
      <c r="K9" s="25"/>
      <c r="L9" s="35"/>
      <c r="M9" s="35"/>
    </row>
    <row r="10" spans="2:13" s="51" customFormat="1" ht="18">
      <c r="B10" s="165" t="s">
        <v>137</v>
      </c>
      <c r="C10" s="165" t="s">
        <v>117</v>
      </c>
      <c r="D10" s="49"/>
      <c r="E10" s="50"/>
      <c r="F10" s="25"/>
      <c r="G10" s="25"/>
      <c r="H10" s="25"/>
      <c r="I10" s="25"/>
      <c r="J10" s="25"/>
      <c r="K10" s="25"/>
      <c r="L10" s="35"/>
      <c r="M10" s="35"/>
    </row>
    <row r="11" spans="2:13" ht="18" hidden="1">
      <c r="B11" s="37"/>
      <c r="C11" s="25"/>
      <c r="D11" s="25"/>
      <c r="E11" s="25"/>
      <c r="F11" s="25"/>
      <c r="G11" s="25"/>
      <c r="H11" s="25"/>
      <c r="I11" s="25"/>
      <c r="J11" s="25"/>
      <c r="K11" s="25"/>
      <c r="L11" s="35"/>
      <c r="M11" s="35"/>
    </row>
    <row r="12" spans="2:35" ht="13.5" hidden="1">
      <c r="B12" s="147"/>
      <c r="C12" s="147" t="s">
        <v>98</v>
      </c>
      <c r="D12" s="148" t="s">
        <v>93</v>
      </c>
      <c r="E12" s="148"/>
      <c r="F12" s="148"/>
      <c r="G12" s="148"/>
      <c r="H12" s="148"/>
      <c r="I12" s="148"/>
      <c r="J12" s="148"/>
      <c r="K12" s="148"/>
      <c r="L12" s="148"/>
      <c r="M12" s="164"/>
      <c r="N12" s="148"/>
      <c r="O12" s="148"/>
      <c r="P12" s="148"/>
      <c r="Q12" s="148"/>
      <c r="R12" s="148"/>
      <c r="S12" s="148"/>
      <c r="T12" s="148"/>
      <c r="U12" s="148"/>
      <c r="V12" s="148"/>
      <c r="W12" s="148"/>
      <c r="X12" s="148"/>
      <c r="Y12" s="148"/>
      <c r="Z12" s="148"/>
      <c r="AA12" s="148"/>
      <c r="AB12" s="148"/>
      <c r="AC12" s="148"/>
      <c r="AD12" s="148"/>
      <c r="AE12" s="148"/>
      <c r="AF12" s="148"/>
      <c r="AG12" s="148"/>
      <c r="AH12" s="148"/>
      <c r="AI12" s="149"/>
    </row>
    <row r="13" spans="2:35" ht="13.5" hidden="1">
      <c r="B13" s="217"/>
      <c r="C13" s="147" t="s">
        <v>97</v>
      </c>
      <c r="D13" s="148"/>
      <c r="E13" s="148"/>
      <c r="F13" s="148"/>
      <c r="G13" s="148"/>
      <c r="H13" s="148"/>
      <c r="I13" s="148"/>
      <c r="J13" s="148"/>
      <c r="K13" s="148"/>
      <c r="L13" s="148"/>
      <c r="M13" s="164" t="s">
        <v>127</v>
      </c>
      <c r="N13" s="148"/>
      <c r="O13" s="148"/>
      <c r="P13" s="148"/>
      <c r="Q13" s="148"/>
      <c r="R13" s="148"/>
      <c r="S13" s="148"/>
      <c r="T13" s="148"/>
      <c r="U13" s="148"/>
      <c r="V13" s="148"/>
      <c r="W13" s="147" t="s">
        <v>118</v>
      </c>
      <c r="X13" s="148"/>
      <c r="Y13" s="148"/>
      <c r="Z13" s="148"/>
      <c r="AA13" s="148"/>
      <c r="AB13" s="148"/>
      <c r="AC13" s="148"/>
      <c r="AD13" s="148"/>
      <c r="AE13" s="148"/>
      <c r="AF13" s="148"/>
      <c r="AG13" s="147" t="s">
        <v>99</v>
      </c>
      <c r="AH13" s="147" t="s">
        <v>131</v>
      </c>
      <c r="AI13" s="150" t="s">
        <v>119</v>
      </c>
    </row>
    <row r="14" spans="2:35" ht="13.5" hidden="1">
      <c r="B14" s="147" t="s">
        <v>95</v>
      </c>
      <c r="C14" s="151">
        <v>2010</v>
      </c>
      <c r="D14" s="152">
        <v>2011</v>
      </c>
      <c r="E14" s="152">
        <v>2012</v>
      </c>
      <c r="F14" s="152">
        <v>2013</v>
      </c>
      <c r="G14" s="152">
        <v>2014</v>
      </c>
      <c r="H14" s="152">
        <v>2015</v>
      </c>
      <c r="I14" s="152">
        <v>2016</v>
      </c>
      <c r="J14" s="152">
        <v>2017</v>
      </c>
      <c r="K14" s="152">
        <v>2018</v>
      </c>
      <c r="L14" s="152">
        <v>2019</v>
      </c>
      <c r="M14" s="151">
        <v>2010</v>
      </c>
      <c r="N14" s="152">
        <v>2011</v>
      </c>
      <c r="O14" s="152">
        <v>2012</v>
      </c>
      <c r="P14" s="152">
        <v>2013</v>
      </c>
      <c r="Q14" s="152">
        <v>2014</v>
      </c>
      <c r="R14" s="152">
        <v>2015</v>
      </c>
      <c r="S14" s="152">
        <v>2016</v>
      </c>
      <c r="T14" s="152">
        <v>2017</v>
      </c>
      <c r="U14" s="152">
        <v>2018</v>
      </c>
      <c r="V14" s="152">
        <v>2019</v>
      </c>
      <c r="W14" s="151">
        <v>2010</v>
      </c>
      <c r="X14" s="152">
        <v>2011</v>
      </c>
      <c r="Y14" s="152">
        <v>2012</v>
      </c>
      <c r="Z14" s="152">
        <v>2013</v>
      </c>
      <c r="AA14" s="152">
        <v>2014</v>
      </c>
      <c r="AB14" s="152">
        <v>2015</v>
      </c>
      <c r="AC14" s="152">
        <v>2016</v>
      </c>
      <c r="AD14" s="152">
        <v>2017</v>
      </c>
      <c r="AE14" s="152">
        <v>2018</v>
      </c>
      <c r="AF14" s="152">
        <v>2019</v>
      </c>
      <c r="AG14" s="217"/>
      <c r="AH14" s="217"/>
      <c r="AI14" s="218"/>
    </row>
    <row r="15" spans="2:35" ht="13.5" hidden="1">
      <c r="B15" s="147" t="s">
        <v>79</v>
      </c>
      <c r="C15" s="153">
        <v>56335</v>
      </c>
      <c r="D15" s="154">
        <v>59875</v>
      </c>
      <c r="E15" s="154">
        <v>58910</v>
      </c>
      <c r="F15" s="154">
        <v>56868</v>
      </c>
      <c r="G15" s="154">
        <v>45628</v>
      </c>
      <c r="H15" s="154">
        <v>35843</v>
      </c>
      <c r="I15" s="154">
        <v>34443</v>
      </c>
      <c r="J15" s="154">
        <v>34955</v>
      </c>
      <c r="K15" s="154">
        <v>33319</v>
      </c>
      <c r="L15" s="154">
        <v>33512</v>
      </c>
      <c r="M15" s="153">
        <v>829711.51</v>
      </c>
      <c r="N15" s="154">
        <v>731095.59</v>
      </c>
      <c r="O15" s="154">
        <v>573176.5900000001</v>
      </c>
      <c r="P15" s="154">
        <v>547286.7500000001</v>
      </c>
      <c r="Q15" s="154">
        <v>491058.36999999994</v>
      </c>
      <c r="R15" s="154">
        <v>458907.74</v>
      </c>
      <c r="S15" s="154">
        <v>404411.33</v>
      </c>
      <c r="T15" s="154">
        <v>417996.04</v>
      </c>
      <c r="U15" s="154">
        <v>400513.25999999995</v>
      </c>
      <c r="V15" s="154">
        <v>394251.36</v>
      </c>
      <c r="W15" s="153">
        <v>2399319.8557142857</v>
      </c>
      <c r="X15" s="154">
        <v>2445231.6477142856</v>
      </c>
      <c r="Y15" s="154">
        <v>2330809.242857143</v>
      </c>
      <c r="Z15" s="154">
        <v>2227293.742857143</v>
      </c>
      <c r="AA15" s="154">
        <v>2044735.8909142858</v>
      </c>
      <c r="AB15" s="154">
        <v>1927639.585</v>
      </c>
      <c r="AC15" s="154">
        <v>1743938.7042857143</v>
      </c>
      <c r="AD15" s="154">
        <v>1776783.68</v>
      </c>
      <c r="AE15" s="154">
        <v>1641490.6828571428</v>
      </c>
      <c r="AF15" s="154">
        <v>1565228.91</v>
      </c>
      <c r="AG15" s="153">
        <v>449688</v>
      </c>
      <c r="AH15" s="153">
        <v>5248408.540000001</v>
      </c>
      <c r="AI15" s="155">
        <v>20102471.9422</v>
      </c>
    </row>
    <row r="16" spans="2:35" ht="13.5" hidden="1">
      <c r="B16" s="156" t="s">
        <v>80</v>
      </c>
      <c r="C16" s="157">
        <v>3664</v>
      </c>
      <c r="D16" s="158">
        <v>4293</v>
      </c>
      <c r="E16" s="158">
        <v>5558</v>
      </c>
      <c r="F16" s="158">
        <v>5570</v>
      </c>
      <c r="G16" s="158">
        <v>5927</v>
      </c>
      <c r="H16" s="158">
        <v>5445</v>
      </c>
      <c r="I16" s="158">
        <v>5423</v>
      </c>
      <c r="J16" s="158">
        <v>7092</v>
      </c>
      <c r="K16" s="158">
        <v>7180</v>
      </c>
      <c r="L16" s="158">
        <v>7982</v>
      </c>
      <c r="M16" s="157">
        <v>88211.05</v>
      </c>
      <c r="N16" s="158">
        <v>112160.56</v>
      </c>
      <c r="O16" s="158">
        <v>149077.41999999998</v>
      </c>
      <c r="P16" s="158">
        <v>141944.02</v>
      </c>
      <c r="Q16" s="158">
        <v>149884.09000000003</v>
      </c>
      <c r="R16" s="158">
        <v>133314.3</v>
      </c>
      <c r="S16" s="158">
        <v>110019.23000000001</v>
      </c>
      <c r="T16" s="158">
        <v>121115.51</v>
      </c>
      <c r="U16" s="158">
        <v>122469.95000000001</v>
      </c>
      <c r="V16" s="158">
        <v>152443.29</v>
      </c>
      <c r="W16" s="157">
        <v>140519.1242857143</v>
      </c>
      <c r="X16" s="158">
        <v>144378.19</v>
      </c>
      <c r="Y16" s="158">
        <v>160322.05714285714</v>
      </c>
      <c r="Z16" s="158">
        <v>141353.70142857142</v>
      </c>
      <c r="AA16" s="158">
        <v>142158.17714285714</v>
      </c>
      <c r="AB16" s="158">
        <v>159276.71571428573</v>
      </c>
      <c r="AC16" s="158">
        <v>177489.0257142857</v>
      </c>
      <c r="AD16" s="158">
        <v>208253.11</v>
      </c>
      <c r="AE16" s="158">
        <v>213367.11214285714</v>
      </c>
      <c r="AF16" s="158">
        <v>238277.87</v>
      </c>
      <c r="AG16" s="157">
        <v>58134</v>
      </c>
      <c r="AH16" s="157">
        <v>1280639.42</v>
      </c>
      <c r="AI16" s="159">
        <v>1725395.083571429</v>
      </c>
    </row>
    <row r="17" spans="2:35" ht="13.5" hidden="1">
      <c r="B17" s="156" t="s">
        <v>81</v>
      </c>
      <c r="C17" s="157">
        <v>16282</v>
      </c>
      <c r="D17" s="158">
        <v>15669</v>
      </c>
      <c r="E17" s="158">
        <v>15520</v>
      </c>
      <c r="F17" s="158">
        <v>15502</v>
      </c>
      <c r="G17" s="158">
        <v>15908</v>
      </c>
      <c r="H17" s="158">
        <v>15808</v>
      </c>
      <c r="I17" s="158">
        <v>15434</v>
      </c>
      <c r="J17" s="158">
        <v>15803</v>
      </c>
      <c r="K17" s="158">
        <v>15697</v>
      </c>
      <c r="L17" s="158">
        <v>16251</v>
      </c>
      <c r="M17" s="157">
        <v>169223.30000000002</v>
      </c>
      <c r="N17" s="158">
        <v>137640.51999999996</v>
      </c>
      <c r="O17" s="158">
        <v>114629.20000000001</v>
      </c>
      <c r="P17" s="158">
        <v>115571.03</v>
      </c>
      <c r="Q17" s="158">
        <v>113860.62</v>
      </c>
      <c r="R17" s="158">
        <v>111937.33</v>
      </c>
      <c r="S17" s="158">
        <v>126859.74</v>
      </c>
      <c r="T17" s="158">
        <v>120891.83</v>
      </c>
      <c r="U17" s="158">
        <v>208110.96999999997</v>
      </c>
      <c r="V17" s="158">
        <v>269330.07</v>
      </c>
      <c r="W17" s="157">
        <v>473098.9471428572</v>
      </c>
      <c r="X17" s="158">
        <v>454508.4371428572</v>
      </c>
      <c r="Y17" s="158">
        <v>460037.09714285715</v>
      </c>
      <c r="Z17" s="158">
        <v>458078.8214285715</v>
      </c>
      <c r="AA17" s="158">
        <v>475556.48</v>
      </c>
      <c r="AB17" s="158">
        <v>473656.51999999996</v>
      </c>
      <c r="AC17" s="158">
        <v>492143.29575366084</v>
      </c>
      <c r="AD17" s="158">
        <v>511315.03142857144</v>
      </c>
      <c r="AE17" s="158">
        <v>506244.36</v>
      </c>
      <c r="AF17" s="158">
        <v>505769.11333333334</v>
      </c>
      <c r="AG17" s="157">
        <v>157874</v>
      </c>
      <c r="AH17" s="157">
        <v>1488054.6099999999</v>
      </c>
      <c r="AI17" s="159">
        <v>4810408.103372708</v>
      </c>
    </row>
    <row r="18" spans="2:35" ht="13.5" hidden="1">
      <c r="B18" s="156" t="s">
        <v>82</v>
      </c>
      <c r="C18" s="157">
        <v>22554</v>
      </c>
      <c r="D18" s="158">
        <v>22391</v>
      </c>
      <c r="E18" s="158">
        <v>21509</v>
      </c>
      <c r="F18" s="158">
        <v>20780</v>
      </c>
      <c r="G18" s="158">
        <v>20332</v>
      </c>
      <c r="H18" s="158">
        <v>21500</v>
      </c>
      <c r="I18" s="158">
        <v>21892</v>
      </c>
      <c r="J18" s="158">
        <v>22858</v>
      </c>
      <c r="K18" s="158">
        <v>23000</v>
      </c>
      <c r="L18" s="158">
        <v>23576</v>
      </c>
      <c r="M18" s="157">
        <v>647199.58</v>
      </c>
      <c r="N18" s="158">
        <v>545932.3099999999</v>
      </c>
      <c r="O18" s="158">
        <v>461276.4</v>
      </c>
      <c r="P18" s="158">
        <v>472345.31</v>
      </c>
      <c r="Q18" s="158">
        <v>446094.66000000003</v>
      </c>
      <c r="R18" s="158">
        <v>454982.24</v>
      </c>
      <c r="S18" s="158">
        <v>427621.21</v>
      </c>
      <c r="T18" s="158">
        <v>451362.79</v>
      </c>
      <c r="U18" s="158">
        <v>461661.75</v>
      </c>
      <c r="V18" s="158">
        <v>524073.26999999996</v>
      </c>
      <c r="W18" s="157">
        <v>1542918.05</v>
      </c>
      <c r="X18" s="158">
        <v>1382372.8714285714</v>
      </c>
      <c r="Y18" s="158">
        <v>1226505.8335714287</v>
      </c>
      <c r="Z18" s="158">
        <v>1106750.6114285714</v>
      </c>
      <c r="AA18" s="158">
        <v>1108315.37</v>
      </c>
      <c r="AB18" s="158">
        <v>1184381.6785714284</v>
      </c>
      <c r="AC18" s="158">
        <v>1262738.7735714286</v>
      </c>
      <c r="AD18" s="158">
        <v>1263656.0521428573</v>
      </c>
      <c r="AE18" s="158">
        <v>1244956.6600000001</v>
      </c>
      <c r="AF18" s="158">
        <v>1307383.0166666668</v>
      </c>
      <c r="AG18" s="157">
        <v>220392</v>
      </c>
      <c r="AH18" s="157">
        <v>4892549.52</v>
      </c>
      <c r="AI18" s="159">
        <v>12629978.917380951</v>
      </c>
    </row>
    <row r="19" spans="2:35" ht="13.5" hidden="1">
      <c r="B19" s="156" t="s">
        <v>83</v>
      </c>
      <c r="C19" s="157">
        <v>14734</v>
      </c>
      <c r="D19" s="158">
        <v>15476</v>
      </c>
      <c r="E19" s="158">
        <v>16100</v>
      </c>
      <c r="F19" s="158">
        <v>16010</v>
      </c>
      <c r="G19" s="158">
        <v>16812</v>
      </c>
      <c r="H19" s="158">
        <v>17235</v>
      </c>
      <c r="I19" s="158">
        <v>17497</v>
      </c>
      <c r="J19" s="158">
        <v>19525</v>
      </c>
      <c r="K19" s="158">
        <v>19772</v>
      </c>
      <c r="L19" s="158">
        <v>19002</v>
      </c>
      <c r="M19" s="157">
        <v>359897.60000000003</v>
      </c>
      <c r="N19" s="158">
        <v>369297.14999999997</v>
      </c>
      <c r="O19" s="158">
        <v>301679.65</v>
      </c>
      <c r="P19" s="158">
        <v>249406.72999999998</v>
      </c>
      <c r="Q19" s="158">
        <v>254537.69</v>
      </c>
      <c r="R19" s="158">
        <v>308682.19999999995</v>
      </c>
      <c r="S19" s="158">
        <v>305418.84</v>
      </c>
      <c r="T19" s="158">
        <v>276367.75999999995</v>
      </c>
      <c r="U19" s="158">
        <v>351802.47</v>
      </c>
      <c r="V19" s="158">
        <v>368960.39</v>
      </c>
      <c r="W19" s="157">
        <v>808833.9414285714</v>
      </c>
      <c r="X19" s="158">
        <v>842411.1514285714</v>
      </c>
      <c r="Y19" s="158">
        <v>867625.9085714285</v>
      </c>
      <c r="Z19" s="158">
        <v>809430.6128571429</v>
      </c>
      <c r="AA19" s="158">
        <v>837721.3942857144</v>
      </c>
      <c r="AB19" s="158">
        <v>855376.0043382143</v>
      </c>
      <c r="AC19" s="158">
        <v>863992.1601350004</v>
      </c>
      <c r="AD19" s="158">
        <v>898558.9600000001</v>
      </c>
      <c r="AE19" s="158">
        <v>862877.9972</v>
      </c>
      <c r="AF19" s="158">
        <v>846041.73</v>
      </c>
      <c r="AG19" s="157">
        <v>172163</v>
      </c>
      <c r="AH19" s="157">
        <v>3146050.48</v>
      </c>
      <c r="AI19" s="159">
        <v>8492869.860244643</v>
      </c>
    </row>
    <row r="20" spans="2:35" ht="13.5" hidden="1">
      <c r="B20" s="156" t="s">
        <v>84</v>
      </c>
      <c r="C20" s="157">
        <v>63907</v>
      </c>
      <c r="D20" s="158">
        <v>63532</v>
      </c>
      <c r="E20" s="158">
        <v>64083</v>
      </c>
      <c r="F20" s="158">
        <v>65337</v>
      </c>
      <c r="G20" s="158">
        <v>65225</v>
      </c>
      <c r="H20" s="158">
        <v>67555</v>
      </c>
      <c r="I20" s="158">
        <v>60673</v>
      </c>
      <c r="J20" s="158">
        <v>55954</v>
      </c>
      <c r="K20" s="158">
        <v>52866</v>
      </c>
      <c r="L20" s="158">
        <v>52087</v>
      </c>
      <c r="M20" s="157">
        <v>1027849.5</v>
      </c>
      <c r="N20" s="158">
        <v>930452.9299999999</v>
      </c>
      <c r="O20" s="158">
        <v>813984.45</v>
      </c>
      <c r="P20" s="158">
        <v>865236.0599999999</v>
      </c>
      <c r="Q20" s="158">
        <v>887908.06</v>
      </c>
      <c r="R20" s="158">
        <v>877523.98</v>
      </c>
      <c r="S20" s="158">
        <v>804488.1200000001</v>
      </c>
      <c r="T20" s="158">
        <v>861796.93</v>
      </c>
      <c r="U20" s="158">
        <v>889587</v>
      </c>
      <c r="V20" s="158">
        <v>910736.8200000001</v>
      </c>
      <c r="W20" s="157">
        <v>2573308.391428571</v>
      </c>
      <c r="X20" s="158">
        <v>2486087.685714286</v>
      </c>
      <c r="Y20" s="158">
        <v>2341524.003571429</v>
      </c>
      <c r="Z20" s="158">
        <v>2245769.222857143</v>
      </c>
      <c r="AA20" s="158">
        <v>2182435.889285714</v>
      </c>
      <c r="AB20" s="158">
        <v>2241267.414285714</v>
      </c>
      <c r="AC20" s="158">
        <v>2249118.5262291078</v>
      </c>
      <c r="AD20" s="158">
        <v>2266613.4864285714</v>
      </c>
      <c r="AE20" s="158">
        <v>2161216.3952</v>
      </c>
      <c r="AF20" s="158">
        <v>2179124.956666667</v>
      </c>
      <c r="AG20" s="157">
        <v>611219</v>
      </c>
      <c r="AH20" s="157">
        <v>8869563.85</v>
      </c>
      <c r="AI20" s="159">
        <v>22926465.9716672</v>
      </c>
    </row>
    <row r="21" spans="2:35" ht="13.5" hidden="1">
      <c r="B21" s="156" t="s">
        <v>85</v>
      </c>
      <c r="C21" s="157">
        <v>226123</v>
      </c>
      <c r="D21" s="158">
        <v>214126</v>
      </c>
      <c r="E21" s="158">
        <v>204327</v>
      </c>
      <c r="F21" s="158">
        <v>198033</v>
      </c>
      <c r="G21" s="158">
        <v>175515</v>
      </c>
      <c r="H21" s="158">
        <v>175142</v>
      </c>
      <c r="I21" s="158">
        <v>168487</v>
      </c>
      <c r="J21" s="158">
        <v>167696</v>
      </c>
      <c r="K21" s="158">
        <v>158365</v>
      </c>
      <c r="L21" s="158">
        <v>157998</v>
      </c>
      <c r="M21" s="157">
        <v>3709152.21</v>
      </c>
      <c r="N21" s="158">
        <v>3171143.83</v>
      </c>
      <c r="O21" s="158">
        <v>2711968.34</v>
      </c>
      <c r="P21" s="158">
        <v>2895178.55</v>
      </c>
      <c r="Q21" s="158">
        <v>2814788.61</v>
      </c>
      <c r="R21" s="158">
        <v>2767256.5999999996</v>
      </c>
      <c r="S21" s="158">
        <v>2457195.58</v>
      </c>
      <c r="T21" s="158">
        <v>1699970.63</v>
      </c>
      <c r="U21" s="158">
        <v>2546531.12</v>
      </c>
      <c r="V21" s="158">
        <v>3097832.56</v>
      </c>
      <c r="W21" s="157">
        <v>9540964.842857143</v>
      </c>
      <c r="X21" s="158">
        <v>8675080.625285715</v>
      </c>
      <c r="Y21" s="158">
        <v>7952161.2924</v>
      </c>
      <c r="Z21" s="158">
        <v>7446856.985</v>
      </c>
      <c r="AA21" s="158">
        <v>7002866.051428571</v>
      </c>
      <c r="AB21" s="158">
        <v>6902355.975052499</v>
      </c>
      <c r="AC21" s="158">
        <v>6699042.979018036</v>
      </c>
      <c r="AD21" s="158">
        <v>6677381.4721428575</v>
      </c>
      <c r="AE21" s="158">
        <v>6631947.887314286</v>
      </c>
      <c r="AF21" s="158">
        <v>6949651.854444444</v>
      </c>
      <c r="AG21" s="157">
        <v>1845812</v>
      </c>
      <c r="AH21" s="157">
        <v>27871018.029999997</v>
      </c>
      <c r="AI21" s="159">
        <v>74478309.96494356</v>
      </c>
    </row>
    <row r="22" spans="2:35" ht="13.5" hidden="1">
      <c r="B22" s="156" t="s">
        <v>86</v>
      </c>
      <c r="C22" s="157">
        <v>18316</v>
      </c>
      <c r="D22" s="158">
        <v>17873</v>
      </c>
      <c r="E22" s="158">
        <v>16954</v>
      </c>
      <c r="F22" s="158">
        <v>16886</v>
      </c>
      <c r="G22" s="158">
        <v>18302</v>
      </c>
      <c r="H22" s="158">
        <v>18537</v>
      </c>
      <c r="I22" s="158">
        <v>18491</v>
      </c>
      <c r="J22" s="158">
        <v>18641</v>
      </c>
      <c r="K22" s="158">
        <v>18087</v>
      </c>
      <c r="L22" s="158">
        <v>17647</v>
      </c>
      <c r="M22" s="157">
        <v>237774.19</v>
      </c>
      <c r="N22" s="158">
        <v>217856.91999999998</v>
      </c>
      <c r="O22" s="158">
        <v>194018.02</v>
      </c>
      <c r="P22" s="158">
        <v>230027.42</v>
      </c>
      <c r="Q22" s="158">
        <v>274791.52999999997</v>
      </c>
      <c r="R22" s="158">
        <v>278800.93</v>
      </c>
      <c r="S22" s="158">
        <v>285734.02999999997</v>
      </c>
      <c r="T22" s="158">
        <v>313715.86000000004</v>
      </c>
      <c r="U22" s="158">
        <v>308406.86</v>
      </c>
      <c r="V22" s="158">
        <v>309324.02999999997</v>
      </c>
      <c r="W22" s="157">
        <v>573850.3585714286</v>
      </c>
      <c r="X22" s="158">
        <v>585609.8485714286</v>
      </c>
      <c r="Y22" s="158">
        <v>543921.2528571428</v>
      </c>
      <c r="Z22" s="158">
        <v>547380.1042857143</v>
      </c>
      <c r="AA22" s="158">
        <v>585914.38</v>
      </c>
      <c r="AB22" s="158">
        <v>614448.2</v>
      </c>
      <c r="AC22" s="158">
        <v>622811.13</v>
      </c>
      <c r="AD22" s="158">
        <v>621369.9271428572</v>
      </c>
      <c r="AE22" s="158">
        <v>603800.76</v>
      </c>
      <c r="AF22" s="158">
        <v>600553.56</v>
      </c>
      <c r="AG22" s="157">
        <v>179734</v>
      </c>
      <c r="AH22" s="157">
        <v>2650449.79</v>
      </c>
      <c r="AI22" s="159">
        <v>5899659.521428572</v>
      </c>
    </row>
    <row r="23" spans="2:35" ht="13.5" hidden="1">
      <c r="B23" s="156" t="s">
        <v>87</v>
      </c>
      <c r="C23" s="157">
        <v>50191</v>
      </c>
      <c r="D23" s="158">
        <v>49242</v>
      </c>
      <c r="E23" s="158">
        <v>47283</v>
      </c>
      <c r="F23" s="158">
        <v>46268</v>
      </c>
      <c r="G23" s="158">
        <v>55496</v>
      </c>
      <c r="H23" s="158">
        <v>55809</v>
      </c>
      <c r="I23" s="158">
        <v>53667</v>
      </c>
      <c r="J23" s="158">
        <v>56179</v>
      </c>
      <c r="K23" s="158">
        <v>54630</v>
      </c>
      <c r="L23" s="158">
        <v>52882</v>
      </c>
      <c r="M23" s="157">
        <v>1084519.46</v>
      </c>
      <c r="N23" s="158">
        <v>1081639.36</v>
      </c>
      <c r="O23" s="158">
        <v>1103249.7099999997</v>
      </c>
      <c r="P23" s="158">
        <v>1137325.26</v>
      </c>
      <c r="Q23" s="158">
        <v>1319709.95</v>
      </c>
      <c r="R23" s="158">
        <v>1261044.62</v>
      </c>
      <c r="S23" s="158">
        <v>1101213.22</v>
      </c>
      <c r="T23" s="158">
        <v>910661.5</v>
      </c>
      <c r="U23" s="158">
        <v>1194740.0799999998</v>
      </c>
      <c r="V23" s="158">
        <v>1349637.4</v>
      </c>
      <c r="W23" s="157">
        <v>1697606.5585714285</v>
      </c>
      <c r="X23" s="158">
        <v>1630777.7514285715</v>
      </c>
      <c r="Y23" s="158">
        <v>1543163.64</v>
      </c>
      <c r="Z23" s="158">
        <v>1497128.0057142857</v>
      </c>
      <c r="AA23" s="158">
        <v>1899464.1014285714</v>
      </c>
      <c r="AB23" s="158">
        <v>1955808.96</v>
      </c>
      <c r="AC23" s="158">
        <v>1889716.622857143</v>
      </c>
      <c r="AD23" s="158">
        <v>1893717.7978571428</v>
      </c>
      <c r="AE23" s="158">
        <v>1919937.8305000002</v>
      </c>
      <c r="AF23" s="158">
        <v>1859140.7000000002</v>
      </c>
      <c r="AG23" s="157">
        <v>521647</v>
      </c>
      <c r="AH23" s="157">
        <v>11543740.56</v>
      </c>
      <c r="AI23" s="159">
        <v>17786461.968357142</v>
      </c>
    </row>
    <row r="24" spans="2:35" ht="13.5" hidden="1">
      <c r="B24" s="156" t="s">
        <v>88</v>
      </c>
      <c r="C24" s="157">
        <v>74096</v>
      </c>
      <c r="D24" s="158">
        <v>75490</v>
      </c>
      <c r="E24" s="158">
        <v>74381</v>
      </c>
      <c r="F24" s="158">
        <v>74502</v>
      </c>
      <c r="G24" s="158">
        <v>77901</v>
      </c>
      <c r="H24" s="158">
        <v>76906</v>
      </c>
      <c r="I24" s="158">
        <v>79704</v>
      </c>
      <c r="J24" s="158">
        <v>82052</v>
      </c>
      <c r="K24" s="158">
        <v>84445</v>
      </c>
      <c r="L24" s="158">
        <v>87332</v>
      </c>
      <c r="M24" s="157">
        <v>1872041.97</v>
      </c>
      <c r="N24" s="158">
        <v>1698811.69</v>
      </c>
      <c r="O24" s="158">
        <v>1546542.27</v>
      </c>
      <c r="P24" s="158">
        <v>1604654.07</v>
      </c>
      <c r="Q24" s="158">
        <v>1495333.3399999999</v>
      </c>
      <c r="R24" s="158">
        <v>1329773.7899999998</v>
      </c>
      <c r="S24" s="158">
        <v>1114695.31</v>
      </c>
      <c r="T24" s="158">
        <v>1065905.4299999997</v>
      </c>
      <c r="U24" s="158">
        <v>1461760.08</v>
      </c>
      <c r="V24" s="158">
        <v>1641356.2000000002</v>
      </c>
      <c r="W24" s="157">
        <v>4788243.263571428</v>
      </c>
      <c r="X24" s="158">
        <v>4811781.598342857</v>
      </c>
      <c r="Y24" s="158">
        <v>4618335.087142857</v>
      </c>
      <c r="Z24" s="158">
        <v>4352001.434285714</v>
      </c>
      <c r="AA24" s="158">
        <v>4134393.777885714</v>
      </c>
      <c r="AB24" s="158">
        <v>3920839.923193036</v>
      </c>
      <c r="AC24" s="158">
        <v>4007842.3664908926</v>
      </c>
      <c r="AD24" s="158">
        <v>3983369.171714286</v>
      </c>
      <c r="AE24" s="158">
        <v>3892344.272857143</v>
      </c>
      <c r="AF24" s="158">
        <v>3973429.563333333</v>
      </c>
      <c r="AG24" s="157">
        <v>786809</v>
      </c>
      <c r="AH24" s="157">
        <v>14830874.149999999</v>
      </c>
      <c r="AI24" s="159">
        <v>42482580.45881726</v>
      </c>
    </row>
    <row r="25" spans="2:35" ht="13.5" hidden="1">
      <c r="B25" s="156" t="s">
        <v>89</v>
      </c>
      <c r="C25" s="157">
        <v>153</v>
      </c>
      <c r="D25" s="158">
        <v>142</v>
      </c>
      <c r="E25" s="158">
        <v>117</v>
      </c>
      <c r="F25" s="158">
        <v>145</v>
      </c>
      <c r="G25" s="158">
        <v>95</v>
      </c>
      <c r="H25" s="158">
        <v>103</v>
      </c>
      <c r="I25" s="158">
        <v>142</v>
      </c>
      <c r="J25" s="158">
        <v>180</v>
      </c>
      <c r="K25" s="158">
        <v>469</v>
      </c>
      <c r="L25" s="158">
        <v>438</v>
      </c>
      <c r="M25" s="157">
        <v>1339.9099999999999</v>
      </c>
      <c r="N25" s="158">
        <v>1558.59</v>
      </c>
      <c r="O25" s="158">
        <v>1258.15</v>
      </c>
      <c r="P25" s="158">
        <v>3768.3599999999997</v>
      </c>
      <c r="Q25" s="158">
        <v>2433.5699999999997</v>
      </c>
      <c r="R25" s="158">
        <v>2341.66</v>
      </c>
      <c r="S25" s="158">
        <v>2194.4700000000003</v>
      </c>
      <c r="T25" s="158">
        <v>2418.51</v>
      </c>
      <c r="U25" s="158">
        <v>6102.36</v>
      </c>
      <c r="V25" s="158">
        <v>7811.86</v>
      </c>
      <c r="W25" s="157">
        <v>2083.86</v>
      </c>
      <c r="X25" s="158">
        <v>3693.69</v>
      </c>
      <c r="Y25" s="158">
        <v>3966.31</v>
      </c>
      <c r="Z25" s="158">
        <v>4299.58</v>
      </c>
      <c r="AA25" s="158">
        <v>2972.92</v>
      </c>
      <c r="AB25" s="158">
        <v>3874.64</v>
      </c>
      <c r="AC25" s="158">
        <v>2891.3999999999996</v>
      </c>
      <c r="AD25" s="158">
        <v>2758.96</v>
      </c>
      <c r="AE25" s="158">
        <v>6901.74</v>
      </c>
      <c r="AF25" s="158">
        <v>10352.8</v>
      </c>
      <c r="AG25" s="157">
        <v>1984</v>
      </c>
      <c r="AH25" s="157">
        <v>31227.440000000002</v>
      </c>
      <c r="AI25" s="159">
        <v>43795.899999999994</v>
      </c>
    </row>
    <row r="26" spans="2:35" ht="13.5" hidden="1">
      <c r="B26" s="156" t="s">
        <v>90</v>
      </c>
      <c r="C26" s="157">
        <v>1635</v>
      </c>
      <c r="D26" s="158">
        <v>1609</v>
      </c>
      <c r="E26" s="158">
        <v>1549</v>
      </c>
      <c r="F26" s="158">
        <v>1312</v>
      </c>
      <c r="G26" s="158">
        <v>1230</v>
      </c>
      <c r="H26" s="158">
        <v>1231</v>
      </c>
      <c r="I26" s="158">
        <v>1416</v>
      </c>
      <c r="J26" s="158">
        <v>1410</v>
      </c>
      <c r="K26" s="158">
        <v>1402</v>
      </c>
      <c r="L26" s="158">
        <v>1512</v>
      </c>
      <c r="M26" s="157">
        <v>25921.930000000004</v>
      </c>
      <c r="N26" s="158">
        <v>25451.789999999997</v>
      </c>
      <c r="O26" s="158">
        <v>29037.06</v>
      </c>
      <c r="P26" s="158">
        <v>28821.9</v>
      </c>
      <c r="Q26" s="158">
        <v>21955.61</v>
      </c>
      <c r="R26" s="158">
        <v>19184.38</v>
      </c>
      <c r="S26" s="158">
        <v>16980.82</v>
      </c>
      <c r="T26" s="158">
        <v>18710.67</v>
      </c>
      <c r="U26" s="158">
        <v>26797.129999999997</v>
      </c>
      <c r="V26" s="158">
        <v>33351.99</v>
      </c>
      <c r="W26" s="157">
        <v>46712.030000000006</v>
      </c>
      <c r="X26" s="158">
        <v>59959.01</v>
      </c>
      <c r="Y26" s="158">
        <v>59847.630000000005</v>
      </c>
      <c r="Z26" s="158">
        <v>54943.2</v>
      </c>
      <c r="AA26" s="158">
        <v>47809.87</v>
      </c>
      <c r="AB26" s="158">
        <v>49391.469999999994</v>
      </c>
      <c r="AC26" s="158">
        <v>55695.648571428566</v>
      </c>
      <c r="AD26" s="158">
        <v>51230.92</v>
      </c>
      <c r="AE26" s="158">
        <v>57249.86</v>
      </c>
      <c r="AF26" s="158">
        <v>61532.8</v>
      </c>
      <c r="AG26" s="157">
        <v>14306</v>
      </c>
      <c r="AH26" s="157">
        <v>246213.27999999997</v>
      </c>
      <c r="AI26" s="159">
        <v>544372.4385714285</v>
      </c>
    </row>
    <row r="27" spans="2:35" ht="13.5" hidden="1">
      <c r="B27" s="156" t="s">
        <v>91</v>
      </c>
      <c r="C27" s="157">
        <v>26041</v>
      </c>
      <c r="D27" s="158">
        <v>28211</v>
      </c>
      <c r="E27" s="158">
        <v>30311</v>
      </c>
      <c r="F27" s="158">
        <v>31487</v>
      </c>
      <c r="G27" s="158">
        <v>32516</v>
      </c>
      <c r="H27" s="158">
        <v>31710</v>
      </c>
      <c r="I27" s="158">
        <v>30865</v>
      </c>
      <c r="J27" s="158">
        <v>29527</v>
      </c>
      <c r="K27" s="158">
        <v>28941</v>
      </c>
      <c r="L27" s="158">
        <v>30785</v>
      </c>
      <c r="M27" s="157">
        <v>570310.85</v>
      </c>
      <c r="N27" s="158">
        <v>516040.5</v>
      </c>
      <c r="O27" s="158">
        <v>422044.39</v>
      </c>
      <c r="P27" s="158">
        <v>421151.45</v>
      </c>
      <c r="Q27" s="158">
        <v>412923.6</v>
      </c>
      <c r="R27" s="158">
        <v>386311.5</v>
      </c>
      <c r="S27" s="158">
        <v>398192.31</v>
      </c>
      <c r="T27" s="158">
        <v>430930.83</v>
      </c>
      <c r="U27" s="158">
        <v>664988.22</v>
      </c>
      <c r="V27" s="158">
        <v>847245.77</v>
      </c>
      <c r="W27" s="157">
        <v>1676443.9671428571</v>
      </c>
      <c r="X27" s="158">
        <v>1726875.7214285715</v>
      </c>
      <c r="Y27" s="158">
        <v>1766725.1514285712</v>
      </c>
      <c r="Z27" s="158">
        <v>1794032.93</v>
      </c>
      <c r="AA27" s="158">
        <v>1834739.4128571427</v>
      </c>
      <c r="AB27" s="158">
        <v>1756490.3185714285</v>
      </c>
      <c r="AC27" s="158">
        <v>1725515.1600000001</v>
      </c>
      <c r="AD27" s="158">
        <v>1667576.3964285713</v>
      </c>
      <c r="AE27" s="158">
        <v>1602646.9275714285</v>
      </c>
      <c r="AF27" s="158">
        <v>1685310.5099999998</v>
      </c>
      <c r="AG27" s="157">
        <v>300394</v>
      </c>
      <c r="AH27" s="157">
        <v>5070139.42</v>
      </c>
      <c r="AI27" s="159">
        <v>17236356.49542857</v>
      </c>
    </row>
    <row r="28" spans="2:35" ht="13.5" hidden="1">
      <c r="B28" s="156" t="s">
        <v>92</v>
      </c>
      <c r="C28" s="157">
        <v>389</v>
      </c>
      <c r="D28" s="158">
        <v>173</v>
      </c>
      <c r="E28" s="158">
        <v>109</v>
      </c>
      <c r="F28" s="158">
        <v>128</v>
      </c>
      <c r="G28" s="158">
        <v>224</v>
      </c>
      <c r="H28" s="158">
        <v>132</v>
      </c>
      <c r="I28" s="158">
        <v>102</v>
      </c>
      <c r="J28" s="158">
        <v>124</v>
      </c>
      <c r="K28" s="158">
        <v>176</v>
      </c>
      <c r="L28" s="158">
        <v>91</v>
      </c>
      <c r="M28" s="157">
        <v>3002.4800000000005</v>
      </c>
      <c r="N28" s="158">
        <v>1833.06</v>
      </c>
      <c r="O28" s="158">
        <v>1519.64</v>
      </c>
      <c r="P28" s="158">
        <v>2317.76</v>
      </c>
      <c r="Q28" s="158">
        <v>1566.17</v>
      </c>
      <c r="R28" s="158">
        <v>1105.76</v>
      </c>
      <c r="S28" s="158">
        <v>2065.0699999999997</v>
      </c>
      <c r="T28" s="158">
        <v>3344.39</v>
      </c>
      <c r="U28" s="158">
        <v>4284.160000000001</v>
      </c>
      <c r="V28" s="158">
        <v>3228.6499999999996</v>
      </c>
      <c r="W28" s="157">
        <v>1775.067142857143</v>
      </c>
      <c r="X28" s="158">
        <v>547.8071428571429</v>
      </c>
      <c r="Y28" s="158">
        <v>885.4328571428573</v>
      </c>
      <c r="Z28" s="158">
        <v>1161.4785714285715</v>
      </c>
      <c r="AA28" s="158">
        <v>1380.4057142857143</v>
      </c>
      <c r="AB28" s="158">
        <v>1700.0057142857145</v>
      </c>
      <c r="AC28" s="158">
        <v>1827.287142857143</v>
      </c>
      <c r="AD28" s="158">
        <v>2262.8542857142857</v>
      </c>
      <c r="AE28" s="158">
        <v>2666.7685714285712</v>
      </c>
      <c r="AF28" s="158">
        <v>1716.29</v>
      </c>
      <c r="AG28" s="157">
        <v>1648</v>
      </c>
      <c r="AH28" s="157">
        <v>24267.14</v>
      </c>
      <c r="AI28" s="159">
        <v>15923.397142857142</v>
      </c>
    </row>
    <row r="29" spans="2:35" ht="13.5" hidden="1">
      <c r="B29" s="160" t="s">
        <v>96</v>
      </c>
      <c r="C29" s="161">
        <v>574420</v>
      </c>
      <c r="D29" s="162">
        <v>568102</v>
      </c>
      <c r="E29" s="162">
        <v>556711</v>
      </c>
      <c r="F29" s="162">
        <v>548828</v>
      </c>
      <c r="G29" s="162">
        <v>531111</v>
      </c>
      <c r="H29" s="162">
        <v>522956</v>
      </c>
      <c r="I29" s="162">
        <v>508236</v>
      </c>
      <c r="J29" s="162">
        <v>511996</v>
      </c>
      <c r="K29" s="162">
        <v>498349</v>
      </c>
      <c r="L29" s="162">
        <v>501095</v>
      </c>
      <c r="M29" s="161">
        <v>10626155.540000001</v>
      </c>
      <c r="N29" s="162">
        <v>9540914.799999999</v>
      </c>
      <c r="O29" s="162">
        <v>8423461.29</v>
      </c>
      <c r="P29" s="162">
        <v>8715034.67</v>
      </c>
      <c r="Q29" s="162">
        <v>8686845.870000001</v>
      </c>
      <c r="R29" s="162">
        <v>8391167.03</v>
      </c>
      <c r="S29" s="162">
        <v>7557089.280000001</v>
      </c>
      <c r="T29" s="162">
        <v>6695188.679999999</v>
      </c>
      <c r="U29" s="162">
        <v>8647755.41</v>
      </c>
      <c r="V29" s="162">
        <v>9909583.66</v>
      </c>
      <c r="W29" s="161">
        <v>26265678.25785714</v>
      </c>
      <c r="X29" s="162">
        <v>25249316.035628576</v>
      </c>
      <c r="Y29" s="162">
        <v>23875829.939542856</v>
      </c>
      <c r="Z29" s="162">
        <v>22686480.430714287</v>
      </c>
      <c r="AA29" s="162">
        <v>22300464.120942857</v>
      </c>
      <c r="AB29" s="162">
        <v>22046507.410440892</v>
      </c>
      <c r="AC29" s="162">
        <v>21794763.07976955</v>
      </c>
      <c r="AD29" s="162">
        <v>21824847.819571428</v>
      </c>
      <c r="AE29" s="162">
        <v>21347649.254214283</v>
      </c>
      <c r="AF29" s="162">
        <v>21783513.674444444</v>
      </c>
      <c r="AG29" s="161">
        <v>5321804</v>
      </c>
      <c r="AH29" s="161">
        <v>87193196.23</v>
      </c>
      <c r="AI29" s="163">
        <v>229175050.02312633</v>
      </c>
    </row>
    <row r="30" spans="2:13" ht="13.5">
      <c r="B30" s="64"/>
      <c r="C30" s="64"/>
      <c r="D30" s="64"/>
      <c r="E30" s="64"/>
      <c r="F30" s="64"/>
      <c r="G30" s="64"/>
      <c r="H30" s="64"/>
      <c r="I30" s="64"/>
      <c r="J30" s="64"/>
      <c r="K30" s="64"/>
      <c r="L30" s="64"/>
      <c r="M30" s="145"/>
    </row>
    <row r="32" spans="2:13" s="41" customFormat="1" ht="12.75">
      <c r="B32" s="38" t="s">
        <v>77</v>
      </c>
      <c r="C32" s="39"/>
      <c r="D32" s="39"/>
      <c r="E32" s="39"/>
      <c r="F32" s="39"/>
      <c r="G32" s="39"/>
      <c r="H32" s="39"/>
      <c r="I32" s="39"/>
      <c r="J32" s="39"/>
      <c r="K32" s="39"/>
      <c r="L32" s="40"/>
      <c r="M32" s="40"/>
    </row>
    <row r="33" spans="2:13" s="41" customFormat="1" ht="12">
      <c r="B33" s="40"/>
      <c r="C33" s="42"/>
      <c r="D33" s="42"/>
      <c r="E33" s="42"/>
      <c r="F33" s="42"/>
      <c r="G33" s="42"/>
      <c r="H33" s="42"/>
      <c r="I33" s="42"/>
      <c r="J33" s="42"/>
      <c r="K33" s="42"/>
      <c r="L33" s="42"/>
      <c r="M33" s="40"/>
    </row>
    <row r="34" spans="2:13" s="41" customFormat="1" ht="12.75">
      <c r="B34" s="27"/>
      <c r="C34" s="19" t="s">
        <v>3</v>
      </c>
      <c r="D34" s="20" t="s">
        <v>4</v>
      </c>
      <c r="E34" s="20" t="s">
        <v>30</v>
      </c>
      <c r="F34" s="20" t="s">
        <v>123</v>
      </c>
      <c r="G34" s="20" t="s">
        <v>132</v>
      </c>
      <c r="H34" s="20" t="s">
        <v>148</v>
      </c>
      <c r="I34" s="20" t="s">
        <v>152</v>
      </c>
      <c r="J34" s="20" t="s">
        <v>153</v>
      </c>
      <c r="K34" s="20" t="s">
        <v>154</v>
      </c>
      <c r="L34" s="20" t="s">
        <v>173</v>
      </c>
      <c r="M34" s="59"/>
    </row>
    <row r="35" spans="2:13" s="41" customFormat="1" ht="12.75">
      <c r="B35" s="43"/>
      <c r="C35" s="57"/>
      <c r="D35" s="58"/>
      <c r="E35" s="58"/>
      <c r="F35" s="58"/>
      <c r="G35" s="58"/>
      <c r="H35" s="58"/>
      <c r="I35" s="58"/>
      <c r="J35" s="58"/>
      <c r="K35" s="58"/>
      <c r="L35" s="44"/>
      <c r="M35" s="40"/>
    </row>
    <row r="36" spans="2:13" s="41" customFormat="1" ht="13.5">
      <c r="B36" s="85" t="s">
        <v>78</v>
      </c>
      <c r="C36" s="112">
        <f>SUM(C38:C51)</f>
        <v>574420</v>
      </c>
      <c r="D36" s="113">
        <f aca="true" t="shared" si="0" ref="D36:L36">SUM(D38:D51)</f>
        <v>568102</v>
      </c>
      <c r="E36" s="113">
        <f t="shared" si="0"/>
        <v>556711</v>
      </c>
      <c r="F36" s="113">
        <f t="shared" si="0"/>
        <v>548828</v>
      </c>
      <c r="G36" s="113">
        <f t="shared" si="0"/>
        <v>531111</v>
      </c>
      <c r="H36" s="113">
        <f t="shared" si="0"/>
        <v>522956</v>
      </c>
      <c r="I36" s="113">
        <f t="shared" si="0"/>
        <v>508236</v>
      </c>
      <c r="J36" s="113">
        <f t="shared" si="0"/>
        <v>511996</v>
      </c>
      <c r="K36" s="113">
        <f t="shared" si="0"/>
        <v>498349</v>
      </c>
      <c r="L36" s="114">
        <f t="shared" si="0"/>
        <v>501095</v>
      </c>
      <c r="M36" s="64"/>
    </row>
    <row r="37" spans="2:13" s="41" customFormat="1" ht="13.5">
      <c r="B37" s="45"/>
      <c r="C37" s="115"/>
      <c r="D37" s="116"/>
      <c r="E37" s="116"/>
      <c r="F37" s="116"/>
      <c r="G37" s="116"/>
      <c r="H37" s="116"/>
      <c r="I37" s="116"/>
      <c r="J37" s="116"/>
      <c r="K37" s="116"/>
      <c r="L37" s="117"/>
      <c r="M37" s="64"/>
    </row>
    <row r="38" spans="2:13" s="41" customFormat="1" ht="13.5">
      <c r="B38" s="45" t="s">
        <v>25</v>
      </c>
      <c r="C38" s="115">
        <f>C15</f>
        <v>56335</v>
      </c>
      <c r="D38" s="116">
        <f aca="true" t="shared" si="1" ref="C38:L51">D15</f>
        <v>59875</v>
      </c>
      <c r="E38" s="116">
        <f t="shared" si="1"/>
        <v>58910</v>
      </c>
      <c r="F38" s="116">
        <f t="shared" si="1"/>
        <v>56868</v>
      </c>
      <c r="G38" s="116">
        <f t="shared" si="1"/>
        <v>45628</v>
      </c>
      <c r="H38" s="116">
        <f t="shared" si="1"/>
        <v>35843</v>
      </c>
      <c r="I38" s="116">
        <f t="shared" si="1"/>
        <v>34443</v>
      </c>
      <c r="J38" s="116">
        <f t="shared" si="1"/>
        <v>34955</v>
      </c>
      <c r="K38" s="116">
        <f t="shared" si="1"/>
        <v>33319</v>
      </c>
      <c r="L38" s="117">
        <f t="shared" si="1"/>
        <v>33512</v>
      </c>
      <c r="M38" s="64"/>
    </row>
    <row r="39" spans="2:13" s="41" customFormat="1" ht="13.5">
      <c r="B39" s="45" t="s">
        <v>14</v>
      </c>
      <c r="C39" s="115">
        <f t="shared" si="1"/>
        <v>3664</v>
      </c>
      <c r="D39" s="116">
        <f t="shared" si="1"/>
        <v>4293</v>
      </c>
      <c r="E39" s="116">
        <f t="shared" si="1"/>
        <v>5558</v>
      </c>
      <c r="F39" s="116">
        <f t="shared" si="1"/>
        <v>5570</v>
      </c>
      <c r="G39" s="116">
        <f t="shared" si="1"/>
        <v>5927</v>
      </c>
      <c r="H39" s="116">
        <f t="shared" si="1"/>
        <v>5445</v>
      </c>
      <c r="I39" s="116">
        <f t="shared" si="1"/>
        <v>5423</v>
      </c>
      <c r="J39" s="116">
        <f t="shared" si="1"/>
        <v>7092</v>
      </c>
      <c r="K39" s="116">
        <f t="shared" si="1"/>
        <v>7180</v>
      </c>
      <c r="L39" s="117">
        <f t="shared" si="1"/>
        <v>7982</v>
      </c>
      <c r="M39" s="64"/>
    </row>
    <row r="40" spans="2:13" s="41" customFormat="1" ht="13.5">
      <c r="B40" s="45" t="s">
        <v>26</v>
      </c>
      <c r="C40" s="115">
        <f t="shared" si="1"/>
        <v>16282</v>
      </c>
      <c r="D40" s="116">
        <f t="shared" si="1"/>
        <v>15669</v>
      </c>
      <c r="E40" s="116">
        <f t="shared" si="1"/>
        <v>15520</v>
      </c>
      <c r="F40" s="116">
        <f t="shared" si="1"/>
        <v>15502</v>
      </c>
      <c r="G40" s="116">
        <f t="shared" si="1"/>
        <v>15908</v>
      </c>
      <c r="H40" s="116">
        <f t="shared" si="1"/>
        <v>15808</v>
      </c>
      <c r="I40" s="116">
        <f t="shared" si="1"/>
        <v>15434</v>
      </c>
      <c r="J40" s="116">
        <f t="shared" si="1"/>
        <v>15803</v>
      </c>
      <c r="K40" s="116">
        <f t="shared" si="1"/>
        <v>15697</v>
      </c>
      <c r="L40" s="117">
        <f t="shared" si="1"/>
        <v>16251</v>
      </c>
      <c r="M40" s="64"/>
    </row>
    <row r="41" spans="2:13" s="41" customFormat="1" ht="13.5">
      <c r="B41" s="45" t="s">
        <v>15</v>
      </c>
      <c r="C41" s="115">
        <f t="shared" si="1"/>
        <v>22554</v>
      </c>
      <c r="D41" s="116">
        <f t="shared" si="1"/>
        <v>22391</v>
      </c>
      <c r="E41" s="116">
        <f t="shared" si="1"/>
        <v>21509</v>
      </c>
      <c r="F41" s="116">
        <f t="shared" si="1"/>
        <v>20780</v>
      </c>
      <c r="G41" s="116">
        <f t="shared" si="1"/>
        <v>20332</v>
      </c>
      <c r="H41" s="116">
        <f t="shared" si="1"/>
        <v>21500</v>
      </c>
      <c r="I41" s="116">
        <f t="shared" si="1"/>
        <v>21892</v>
      </c>
      <c r="J41" s="116">
        <f t="shared" si="1"/>
        <v>22858</v>
      </c>
      <c r="K41" s="116">
        <f t="shared" si="1"/>
        <v>23000</v>
      </c>
      <c r="L41" s="117">
        <f t="shared" si="1"/>
        <v>23576</v>
      </c>
      <c r="M41" s="64"/>
    </row>
    <row r="42" spans="2:13" s="41" customFormat="1" ht="13.5">
      <c r="B42" s="45" t="s">
        <v>16</v>
      </c>
      <c r="C42" s="115">
        <f t="shared" si="1"/>
        <v>14734</v>
      </c>
      <c r="D42" s="116">
        <f t="shared" si="1"/>
        <v>15476</v>
      </c>
      <c r="E42" s="116">
        <f t="shared" si="1"/>
        <v>16100</v>
      </c>
      <c r="F42" s="116">
        <f t="shared" si="1"/>
        <v>16010</v>
      </c>
      <c r="G42" s="116">
        <f t="shared" si="1"/>
        <v>16812</v>
      </c>
      <c r="H42" s="116">
        <f t="shared" si="1"/>
        <v>17235</v>
      </c>
      <c r="I42" s="116">
        <f t="shared" si="1"/>
        <v>17497</v>
      </c>
      <c r="J42" s="116">
        <f t="shared" si="1"/>
        <v>19525</v>
      </c>
      <c r="K42" s="116">
        <f t="shared" si="1"/>
        <v>19772</v>
      </c>
      <c r="L42" s="117">
        <f t="shared" si="1"/>
        <v>19002</v>
      </c>
      <c r="M42" s="64"/>
    </row>
    <row r="43" spans="2:13" s="41" customFormat="1" ht="13.5">
      <c r="B43" s="45" t="s">
        <v>17</v>
      </c>
      <c r="C43" s="115">
        <f t="shared" si="1"/>
        <v>63907</v>
      </c>
      <c r="D43" s="116">
        <f t="shared" si="1"/>
        <v>63532</v>
      </c>
      <c r="E43" s="116">
        <f t="shared" si="1"/>
        <v>64083</v>
      </c>
      <c r="F43" s="116">
        <f t="shared" si="1"/>
        <v>65337</v>
      </c>
      <c r="G43" s="116">
        <f t="shared" si="1"/>
        <v>65225</v>
      </c>
      <c r="H43" s="116">
        <f t="shared" si="1"/>
        <v>67555</v>
      </c>
      <c r="I43" s="116">
        <f t="shared" si="1"/>
        <v>60673</v>
      </c>
      <c r="J43" s="116">
        <f t="shared" si="1"/>
        <v>55954</v>
      </c>
      <c r="K43" s="116">
        <f t="shared" si="1"/>
        <v>52866</v>
      </c>
      <c r="L43" s="117">
        <f t="shared" si="1"/>
        <v>52087</v>
      </c>
      <c r="M43" s="64"/>
    </row>
    <row r="44" spans="2:13" s="41" customFormat="1" ht="13.5">
      <c r="B44" s="45" t="s">
        <v>27</v>
      </c>
      <c r="C44" s="115">
        <f t="shared" si="1"/>
        <v>226123</v>
      </c>
      <c r="D44" s="116">
        <f t="shared" si="1"/>
        <v>214126</v>
      </c>
      <c r="E44" s="116">
        <f t="shared" si="1"/>
        <v>204327</v>
      </c>
      <c r="F44" s="116">
        <f t="shared" si="1"/>
        <v>198033</v>
      </c>
      <c r="G44" s="116">
        <f t="shared" si="1"/>
        <v>175515</v>
      </c>
      <c r="H44" s="116">
        <f t="shared" si="1"/>
        <v>175142</v>
      </c>
      <c r="I44" s="116">
        <f t="shared" si="1"/>
        <v>168487</v>
      </c>
      <c r="J44" s="116">
        <f t="shared" si="1"/>
        <v>167696</v>
      </c>
      <c r="K44" s="116">
        <f t="shared" si="1"/>
        <v>158365</v>
      </c>
      <c r="L44" s="117">
        <f t="shared" si="1"/>
        <v>157998</v>
      </c>
      <c r="M44" s="64"/>
    </row>
    <row r="45" spans="2:13" s="41" customFormat="1" ht="13.5">
      <c r="B45" s="45" t="s">
        <v>18</v>
      </c>
      <c r="C45" s="115">
        <f t="shared" si="1"/>
        <v>18316</v>
      </c>
      <c r="D45" s="116">
        <f t="shared" si="1"/>
        <v>17873</v>
      </c>
      <c r="E45" s="116">
        <f t="shared" si="1"/>
        <v>16954</v>
      </c>
      <c r="F45" s="116">
        <f t="shared" si="1"/>
        <v>16886</v>
      </c>
      <c r="G45" s="116">
        <f t="shared" si="1"/>
        <v>18302</v>
      </c>
      <c r="H45" s="116">
        <f t="shared" si="1"/>
        <v>18537</v>
      </c>
      <c r="I45" s="116">
        <f t="shared" si="1"/>
        <v>18491</v>
      </c>
      <c r="J45" s="116">
        <f t="shared" si="1"/>
        <v>18641</v>
      </c>
      <c r="K45" s="116">
        <f t="shared" si="1"/>
        <v>18087</v>
      </c>
      <c r="L45" s="117">
        <f t="shared" si="1"/>
        <v>17647</v>
      </c>
      <c r="M45" s="64"/>
    </row>
    <row r="46" spans="2:13" s="41" customFormat="1" ht="13.5">
      <c r="B46" s="45" t="s">
        <v>19</v>
      </c>
      <c r="C46" s="115">
        <f t="shared" si="1"/>
        <v>50191</v>
      </c>
      <c r="D46" s="116">
        <f t="shared" si="1"/>
        <v>49242</v>
      </c>
      <c r="E46" s="116">
        <f t="shared" si="1"/>
        <v>47283</v>
      </c>
      <c r="F46" s="116">
        <f t="shared" si="1"/>
        <v>46268</v>
      </c>
      <c r="G46" s="116">
        <f t="shared" si="1"/>
        <v>55496</v>
      </c>
      <c r="H46" s="116">
        <f t="shared" si="1"/>
        <v>55809</v>
      </c>
      <c r="I46" s="116">
        <f t="shared" si="1"/>
        <v>53667</v>
      </c>
      <c r="J46" s="116">
        <f t="shared" si="1"/>
        <v>56179</v>
      </c>
      <c r="K46" s="116">
        <f t="shared" si="1"/>
        <v>54630</v>
      </c>
      <c r="L46" s="117">
        <f t="shared" si="1"/>
        <v>52882</v>
      </c>
      <c r="M46" s="64"/>
    </row>
    <row r="47" spans="2:13" s="41" customFormat="1" ht="13.5">
      <c r="B47" s="45" t="s">
        <v>20</v>
      </c>
      <c r="C47" s="115">
        <f t="shared" si="1"/>
        <v>74096</v>
      </c>
      <c r="D47" s="116">
        <f t="shared" si="1"/>
        <v>75490</v>
      </c>
      <c r="E47" s="116">
        <f t="shared" si="1"/>
        <v>74381</v>
      </c>
      <c r="F47" s="116">
        <f t="shared" si="1"/>
        <v>74502</v>
      </c>
      <c r="G47" s="116">
        <f t="shared" si="1"/>
        <v>77901</v>
      </c>
      <c r="H47" s="116">
        <f t="shared" si="1"/>
        <v>76906</v>
      </c>
      <c r="I47" s="116">
        <f t="shared" si="1"/>
        <v>79704</v>
      </c>
      <c r="J47" s="116">
        <f t="shared" si="1"/>
        <v>82052</v>
      </c>
      <c r="K47" s="116">
        <f t="shared" si="1"/>
        <v>84445</v>
      </c>
      <c r="L47" s="117">
        <f t="shared" si="1"/>
        <v>87332</v>
      </c>
      <c r="M47" s="64"/>
    </row>
    <row r="48" spans="2:13" s="41" customFormat="1" ht="13.5">
      <c r="B48" s="45" t="s">
        <v>21</v>
      </c>
      <c r="C48" s="115">
        <f t="shared" si="1"/>
        <v>153</v>
      </c>
      <c r="D48" s="116">
        <f t="shared" si="1"/>
        <v>142</v>
      </c>
      <c r="E48" s="116">
        <f t="shared" si="1"/>
        <v>117</v>
      </c>
      <c r="F48" s="116">
        <f t="shared" si="1"/>
        <v>145</v>
      </c>
      <c r="G48" s="116">
        <f t="shared" si="1"/>
        <v>95</v>
      </c>
      <c r="H48" s="116">
        <f t="shared" si="1"/>
        <v>103</v>
      </c>
      <c r="I48" s="116">
        <f t="shared" si="1"/>
        <v>142</v>
      </c>
      <c r="J48" s="116">
        <f t="shared" si="1"/>
        <v>180</v>
      </c>
      <c r="K48" s="116">
        <f t="shared" si="1"/>
        <v>469</v>
      </c>
      <c r="L48" s="117">
        <f t="shared" si="1"/>
        <v>438</v>
      </c>
      <c r="M48" s="64"/>
    </row>
    <row r="49" spans="2:13" s="41" customFormat="1" ht="13.5">
      <c r="B49" s="45" t="s">
        <v>22</v>
      </c>
      <c r="C49" s="115">
        <f t="shared" si="1"/>
        <v>1635</v>
      </c>
      <c r="D49" s="116">
        <f t="shared" si="1"/>
        <v>1609</v>
      </c>
      <c r="E49" s="116">
        <f t="shared" si="1"/>
        <v>1549</v>
      </c>
      <c r="F49" s="116">
        <f t="shared" si="1"/>
        <v>1312</v>
      </c>
      <c r="G49" s="116">
        <f t="shared" si="1"/>
        <v>1230</v>
      </c>
      <c r="H49" s="116">
        <f t="shared" si="1"/>
        <v>1231</v>
      </c>
      <c r="I49" s="116">
        <f t="shared" si="1"/>
        <v>1416</v>
      </c>
      <c r="J49" s="116">
        <f t="shared" si="1"/>
        <v>1410</v>
      </c>
      <c r="K49" s="116">
        <f t="shared" si="1"/>
        <v>1402</v>
      </c>
      <c r="L49" s="117">
        <f t="shared" si="1"/>
        <v>1512</v>
      </c>
      <c r="M49" s="64"/>
    </row>
    <row r="50" spans="2:15" s="41" customFormat="1" ht="13.5">
      <c r="B50" s="45" t="s">
        <v>23</v>
      </c>
      <c r="C50" s="115">
        <f t="shared" si="1"/>
        <v>26041</v>
      </c>
      <c r="D50" s="116">
        <f t="shared" si="1"/>
        <v>28211</v>
      </c>
      <c r="E50" s="116">
        <f t="shared" si="1"/>
        <v>30311</v>
      </c>
      <c r="F50" s="116">
        <f t="shared" si="1"/>
        <v>31487</v>
      </c>
      <c r="G50" s="116">
        <f t="shared" si="1"/>
        <v>32516</v>
      </c>
      <c r="H50" s="116">
        <f t="shared" si="1"/>
        <v>31710</v>
      </c>
      <c r="I50" s="116">
        <f t="shared" si="1"/>
        <v>30865</v>
      </c>
      <c r="J50" s="116">
        <f t="shared" si="1"/>
        <v>29527</v>
      </c>
      <c r="K50" s="116">
        <f t="shared" si="1"/>
        <v>28941</v>
      </c>
      <c r="L50" s="117">
        <f t="shared" si="1"/>
        <v>30785</v>
      </c>
      <c r="M50" s="64"/>
      <c r="N50" s="64"/>
      <c r="O50" s="40"/>
    </row>
    <row r="51" spans="2:20" s="41" customFormat="1" ht="13.5">
      <c r="B51" s="45" t="s">
        <v>24</v>
      </c>
      <c r="C51" s="115">
        <f t="shared" si="1"/>
        <v>389</v>
      </c>
      <c r="D51" s="116">
        <f t="shared" si="1"/>
        <v>173</v>
      </c>
      <c r="E51" s="116">
        <f t="shared" si="1"/>
        <v>109</v>
      </c>
      <c r="F51" s="116">
        <f t="shared" si="1"/>
        <v>128</v>
      </c>
      <c r="G51" s="116">
        <f t="shared" si="1"/>
        <v>224</v>
      </c>
      <c r="H51" s="116">
        <f t="shared" si="1"/>
        <v>132</v>
      </c>
      <c r="I51" s="116">
        <f t="shared" si="1"/>
        <v>102</v>
      </c>
      <c r="J51" s="116">
        <f t="shared" si="1"/>
        <v>124</v>
      </c>
      <c r="K51" s="116">
        <f t="shared" si="1"/>
        <v>176</v>
      </c>
      <c r="L51" s="117">
        <f t="shared" si="1"/>
        <v>91</v>
      </c>
      <c r="M51" s="64"/>
      <c r="N51" s="64"/>
      <c r="O51" s="40"/>
      <c r="P51" s="64"/>
      <c r="Q51" s="64"/>
      <c r="R51" s="64"/>
      <c r="S51" s="64"/>
      <c r="T51" s="64"/>
    </row>
    <row r="52" spans="2:20" s="41" customFormat="1" ht="13.5">
      <c r="B52" s="59"/>
      <c r="C52" s="91"/>
      <c r="D52" s="92"/>
      <c r="E52" s="92"/>
      <c r="F52" s="92"/>
      <c r="G52" s="92"/>
      <c r="H52" s="92"/>
      <c r="I52" s="92"/>
      <c r="J52" s="92"/>
      <c r="K52" s="92"/>
      <c r="L52" s="92"/>
      <c r="M52" s="64"/>
      <c r="N52" s="64"/>
      <c r="O52" s="40"/>
      <c r="P52" s="64"/>
      <c r="Q52" s="64"/>
      <c r="R52" s="64"/>
      <c r="S52" s="64"/>
      <c r="T52" s="64"/>
    </row>
    <row r="53" spans="2:20" s="41" customFormat="1" ht="13.5">
      <c r="B53" s="39"/>
      <c r="C53" s="39"/>
      <c r="D53" s="39"/>
      <c r="E53" s="39"/>
      <c r="F53" s="39"/>
      <c r="G53" s="39"/>
      <c r="H53" s="39"/>
      <c r="I53" s="39"/>
      <c r="J53" s="39"/>
      <c r="K53" s="39"/>
      <c r="L53" s="40"/>
      <c r="M53" s="64"/>
      <c r="N53" s="64"/>
      <c r="O53" s="40"/>
      <c r="P53" s="64"/>
      <c r="Q53" s="64"/>
      <c r="R53" s="64"/>
      <c r="S53" s="64"/>
      <c r="T53" s="64"/>
    </row>
    <row r="54" spans="2:20" s="41" customFormat="1" ht="13.5">
      <c r="B54" s="38" t="s">
        <v>6</v>
      </c>
      <c r="C54" s="39"/>
      <c r="D54" s="39"/>
      <c r="E54" s="39"/>
      <c r="F54" s="39"/>
      <c r="G54" s="39"/>
      <c r="H54" s="39"/>
      <c r="I54" s="39"/>
      <c r="J54" s="39"/>
      <c r="K54" s="39"/>
      <c r="L54" s="40"/>
      <c r="M54" s="64"/>
      <c r="N54" s="64"/>
      <c r="O54" s="40"/>
      <c r="P54" s="64"/>
      <c r="Q54" s="64"/>
      <c r="R54" s="64"/>
      <c r="S54" s="64"/>
      <c r="T54" s="64"/>
    </row>
    <row r="55" spans="2:20" s="41" customFormat="1" ht="13.5">
      <c r="B55" s="40"/>
      <c r="C55" s="26"/>
      <c r="D55" s="26"/>
      <c r="E55" s="26"/>
      <c r="F55" s="26"/>
      <c r="G55" s="26"/>
      <c r="H55" s="26"/>
      <c r="I55" s="26"/>
      <c r="J55" s="26"/>
      <c r="K55" s="26"/>
      <c r="L55" s="26"/>
      <c r="M55" s="64"/>
      <c r="N55" s="64"/>
      <c r="O55" s="40"/>
      <c r="P55" s="64"/>
      <c r="Q55" s="64"/>
      <c r="R55" s="64"/>
      <c r="S55" s="64"/>
      <c r="T55" s="64"/>
    </row>
    <row r="56" spans="2:20" s="41" customFormat="1" ht="13.5">
      <c r="B56" s="27"/>
      <c r="C56" s="19" t="s">
        <v>3</v>
      </c>
      <c r="D56" s="20" t="s">
        <v>4</v>
      </c>
      <c r="E56" s="20" t="s">
        <v>30</v>
      </c>
      <c r="F56" s="20" t="s">
        <v>123</v>
      </c>
      <c r="G56" s="20" t="s">
        <v>132</v>
      </c>
      <c r="H56" s="20" t="s">
        <v>148</v>
      </c>
      <c r="I56" s="20" t="s">
        <v>152</v>
      </c>
      <c r="J56" s="20" t="s">
        <v>153</v>
      </c>
      <c r="K56" s="20" t="s">
        <v>154</v>
      </c>
      <c r="L56" s="20" t="s">
        <v>173</v>
      </c>
      <c r="M56" s="64"/>
      <c r="N56" s="64"/>
      <c r="O56" s="40"/>
      <c r="P56" s="64"/>
      <c r="Q56" s="64"/>
      <c r="R56" s="64"/>
      <c r="S56" s="64"/>
      <c r="T56" s="64"/>
    </row>
    <row r="57" spans="2:20" s="41" customFormat="1" ht="13.5">
      <c r="B57" s="43"/>
      <c r="C57" s="57"/>
      <c r="D57" s="58"/>
      <c r="E57" s="58"/>
      <c r="F57" s="58"/>
      <c r="G57" s="58"/>
      <c r="H57" s="58"/>
      <c r="I57" s="58"/>
      <c r="J57" s="58"/>
      <c r="K57" s="58"/>
      <c r="L57" s="44"/>
      <c r="M57" s="64"/>
      <c r="N57" s="64"/>
      <c r="O57" s="40"/>
      <c r="P57" s="64"/>
      <c r="Q57" s="64"/>
      <c r="R57" s="64"/>
      <c r="S57" s="64"/>
      <c r="T57" s="64"/>
    </row>
    <row r="58" spans="2:20" s="41" customFormat="1" ht="13.5">
      <c r="B58" s="85" t="s">
        <v>78</v>
      </c>
      <c r="C58" s="112">
        <f>SUM(C60:C73)</f>
        <v>10626155.540000001</v>
      </c>
      <c r="D58" s="113">
        <f aca="true" t="shared" si="2" ref="D58:L58">SUM(D60:D73)</f>
        <v>9540914.799999999</v>
      </c>
      <c r="E58" s="113">
        <f t="shared" si="2"/>
        <v>8423461.29</v>
      </c>
      <c r="F58" s="113">
        <f t="shared" si="2"/>
        <v>8715034.67</v>
      </c>
      <c r="G58" s="113">
        <f t="shared" si="2"/>
        <v>8686845.870000001</v>
      </c>
      <c r="H58" s="113">
        <f t="shared" si="2"/>
        <v>8391167.03</v>
      </c>
      <c r="I58" s="113">
        <f t="shared" si="2"/>
        <v>7557089.280000001</v>
      </c>
      <c r="J58" s="113">
        <f t="shared" si="2"/>
        <v>6695188.679999999</v>
      </c>
      <c r="K58" s="113">
        <f t="shared" si="2"/>
        <v>8647755.41</v>
      </c>
      <c r="L58" s="114">
        <f t="shared" si="2"/>
        <v>9909583.66</v>
      </c>
      <c r="M58" s="64"/>
      <c r="N58" s="64"/>
      <c r="O58" s="40"/>
      <c r="P58" s="64"/>
      <c r="Q58" s="64"/>
      <c r="R58" s="64"/>
      <c r="S58" s="64"/>
      <c r="T58" s="64"/>
    </row>
    <row r="59" spans="2:20" s="41" customFormat="1" ht="13.5">
      <c r="B59" s="45"/>
      <c r="C59" s="115"/>
      <c r="D59" s="116"/>
      <c r="E59" s="116"/>
      <c r="F59" s="116"/>
      <c r="G59" s="116"/>
      <c r="H59" s="116"/>
      <c r="I59" s="116"/>
      <c r="J59" s="116"/>
      <c r="K59" s="116"/>
      <c r="L59" s="117"/>
      <c r="M59" s="64"/>
      <c r="N59" s="64"/>
      <c r="O59" s="40"/>
      <c r="P59" s="64"/>
      <c r="Q59" s="64"/>
      <c r="R59" s="64"/>
      <c r="S59" s="64"/>
      <c r="T59" s="64"/>
    </row>
    <row r="60" spans="2:20" s="41" customFormat="1" ht="13.5">
      <c r="B60" s="45" t="s">
        <v>25</v>
      </c>
      <c r="C60" s="115">
        <f aca="true" t="shared" si="3" ref="C60:C73">M15</f>
        <v>829711.51</v>
      </c>
      <c r="D60" s="116">
        <f aca="true" t="shared" si="4" ref="D60:D73">N15</f>
        <v>731095.59</v>
      </c>
      <c r="E60" s="116">
        <f aca="true" t="shared" si="5" ref="E60:E73">O15</f>
        <v>573176.5900000001</v>
      </c>
      <c r="F60" s="116">
        <f aca="true" t="shared" si="6" ref="F60:F73">P15</f>
        <v>547286.7500000001</v>
      </c>
      <c r="G60" s="116">
        <f aca="true" t="shared" si="7" ref="G60:G73">Q15</f>
        <v>491058.36999999994</v>
      </c>
      <c r="H60" s="116">
        <f aca="true" t="shared" si="8" ref="H60:H73">R15</f>
        <v>458907.74</v>
      </c>
      <c r="I60" s="116">
        <f aca="true" t="shared" si="9" ref="I60:I73">S15</f>
        <v>404411.33</v>
      </c>
      <c r="J60" s="116">
        <f aca="true" t="shared" si="10" ref="J60:J73">T15</f>
        <v>417996.04</v>
      </c>
      <c r="K60" s="116">
        <f aca="true" t="shared" si="11" ref="K60:K73">U15</f>
        <v>400513.25999999995</v>
      </c>
      <c r="L60" s="117">
        <f aca="true" t="shared" si="12" ref="L60:L73">V15</f>
        <v>394251.36</v>
      </c>
      <c r="M60" s="64"/>
      <c r="N60" s="64"/>
      <c r="O60" s="40"/>
      <c r="P60" s="64"/>
      <c r="Q60" s="64"/>
      <c r="R60" s="64"/>
      <c r="S60" s="64"/>
      <c r="T60" s="64"/>
    </row>
    <row r="61" spans="2:20" s="41" customFormat="1" ht="13.5">
      <c r="B61" s="45" t="s">
        <v>14</v>
      </c>
      <c r="C61" s="115">
        <f t="shared" si="3"/>
        <v>88211.05</v>
      </c>
      <c r="D61" s="116">
        <f t="shared" si="4"/>
        <v>112160.56</v>
      </c>
      <c r="E61" s="116">
        <f t="shared" si="5"/>
        <v>149077.41999999998</v>
      </c>
      <c r="F61" s="116">
        <f t="shared" si="6"/>
        <v>141944.02</v>
      </c>
      <c r="G61" s="116">
        <f t="shared" si="7"/>
        <v>149884.09000000003</v>
      </c>
      <c r="H61" s="116">
        <f t="shared" si="8"/>
        <v>133314.3</v>
      </c>
      <c r="I61" s="116">
        <f t="shared" si="9"/>
        <v>110019.23000000001</v>
      </c>
      <c r="J61" s="116">
        <f t="shared" si="10"/>
        <v>121115.51</v>
      </c>
      <c r="K61" s="116">
        <f t="shared" si="11"/>
        <v>122469.95000000001</v>
      </c>
      <c r="L61" s="117">
        <f t="shared" si="12"/>
        <v>152443.29</v>
      </c>
      <c r="M61" s="64"/>
      <c r="N61" s="64"/>
      <c r="O61" s="40"/>
      <c r="P61" s="64"/>
      <c r="Q61" s="64"/>
      <c r="R61" s="64"/>
      <c r="S61" s="64"/>
      <c r="T61" s="64"/>
    </row>
    <row r="62" spans="2:20" s="41" customFormat="1" ht="13.5">
      <c r="B62" s="45" t="s">
        <v>26</v>
      </c>
      <c r="C62" s="115">
        <f t="shared" si="3"/>
        <v>169223.30000000002</v>
      </c>
      <c r="D62" s="116">
        <f t="shared" si="4"/>
        <v>137640.51999999996</v>
      </c>
      <c r="E62" s="116">
        <f t="shared" si="5"/>
        <v>114629.20000000001</v>
      </c>
      <c r="F62" s="116">
        <f t="shared" si="6"/>
        <v>115571.03</v>
      </c>
      <c r="G62" s="116">
        <f t="shared" si="7"/>
        <v>113860.62</v>
      </c>
      <c r="H62" s="116">
        <f t="shared" si="8"/>
        <v>111937.33</v>
      </c>
      <c r="I62" s="116">
        <f t="shared" si="9"/>
        <v>126859.74</v>
      </c>
      <c r="J62" s="116">
        <f t="shared" si="10"/>
        <v>120891.83</v>
      </c>
      <c r="K62" s="116">
        <f t="shared" si="11"/>
        <v>208110.96999999997</v>
      </c>
      <c r="L62" s="117">
        <f t="shared" si="12"/>
        <v>269330.07</v>
      </c>
      <c r="M62" s="64"/>
      <c r="N62" s="64"/>
      <c r="O62" s="40"/>
      <c r="P62" s="64"/>
      <c r="Q62" s="64"/>
      <c r="R62" s="64"/>
      <c r="S62" s="64"/>
      <c r="T62" s="64"/>
    </row>
    <row r="63" spans="2:20" s="41" customFormat="1" ht="13.5">
      <c r="B63" s="45" t="s">
        <v>15</v>
      </c>
      <c r="C63" s="115">
        <f t="shared" si="3"/>
        <v>647199.58</v>
      </c>
      <c r="D63" s="116">
        <f t="shared" si="4"/>
        <v>545932.3099999999</v>
      </c>
      <c r="E63" s="116">
        <f t="shared" si="5"/>
        <v>461276.4</v>
      </c>
      <c r="F63" s="116">
        <f t="shared" si="6"/>
        <v>472345.31</v>
      </c>
      <c r="G63" s="116">
        <f t="shared" si="7"/>
        <v>446094.66000000003</v>
      </c>
      <c r="H63" s="116">
        <f t="shared" si="8"/>
        <v>454982.24</v>
      </c>
      <c r="I63" s="116">
        <f t="shared" si="9"/>
        <v>427621.21</v>
      </c>
      <c r="J63" s="116">
        <f t="shared" si="10"/>
        <v>451362.79</v>
      </c>
      <c r="K63" s="116">
        <f t="shared" si="11"/>
        <v>461661.75</v>
      </c>
      <c r="L63" s="117">
        <f t="shared" si="12"/>
        <v>524073.26999999996</v>
      </c>
      <c r="M63" s="64"/>
      <c r="N63" s="64"/>
      <c r="O63" s="40"/>
      <c r="P63" s="64"/>
      <c r="Q63" s="64"/>
      <c r="R63" s="64"/>
      <c r="S63" s="64"/>
      <c r="T63" s="64"/>
    </row>
    <row r="64" spans="2:20" s="41" customFormat="1" ht="13.5">
      <c r="B64" s="45" t="s">
        <v>16</v>
      </c>
      <c r="C64" s="115">
        <f t="shared" si="3"/>
        <v>359897.60000000003</v>
      </c>
      <c r="D64" s="116">
        <f t="shared" si="4"/>
        <v>369297.14999999997</v>
      </c>
      <c r="E64" s="116">
        <f t="shared" si="5"/>
        <v>301679.65</v>
      </c>
      <c r="F64" s="116">
        <f t="shared" si="6"/>
        <v>249406.72999999998</v>
      </c>
      <c r="G64" s="116">
        <f t="shared" si="7"/>
        <v>254537.69</v>
      </c>
      <c r="H64" s="116">
        <f t="shared" si="8"/>
        <v>308682.19999999995</v>
      </c>
      <c r="I64" s="116">
        <f t="shared" si="9"/>
        <v>305418.84</v>
      </c>
      <c r="J64" s="116">
        <f t="shared" si="10"/>
        <v>276367.75999999995</v>
      </c>
      <c r="K64" s="116">
        <f t="shared" si="11"/>
        <v>351802.47</v>
      </c>
      <c r="L64" s="117">
        <f t="shared" si="12"/>
        <v>368960.39</v>
      </c>
      <c r="M64" s="64"/>
      <c r="N64" s="64"/>
      <c r="O64" s="40"/>
      <c r="P64" s="64"/>
      <c r="Q64" s="64"/>
      <c r="R64" s="64"/>
      <c r="S64" s="64"/>
      <c r="T64" s="64"/>
    </row>
    <row r="65" spans="2:20" s="41" customFormat="1" ht="13.5">
      <c r="B65" s="45" t="s">
        <v>17</v>
      </c>
      <c r="C65" s="115">
        <f t="shared" si="3"/>
        <v>1027849.5</v>
      </c>
      <c r="D65" s="116">
        <f t="shared" si="4"/>
        <v>930452.9299999999</v>
      </c>
      <c r="E65" s="116">
        <f t="shared" si="5"/>
        <v>813984.45</v>
      </c>
      <c r="F65" s="116">
        <f t="shared" si="6"/>
        <v>865236.0599999999</v>
      </c>
      <c r="G65" s="116">
        <f t="shared" si="7"/>
        <v>887908.06</v>
      </c>
      <c r="H65" s="116">
        <f t="shared" si="8"/>
        <v>877523.98</v>
      </c>
      <c r="I65" s="116">
        <f t="shared" si="9"/>
        <v>804488.1200000001</v>
      </c>
      <c r="J65" s="116">
        <f t="shared" si="10"/>
        <v>861796.93</v>
      </c>
      <c r="K65" s="116">
        <f t="shared" si="11"/>
        <v>889587</v>
      </c>
      <c r="L65" s="117">
        <f t="shared" si="12"/>
        <v>910736.8200000001</v>
      </c>
      <c r="M65" s="64"/>
      <c r="N65" s="64"/>
      <c r="O65" s="40"/>
      <c r="P65" s="64"/>
      <c r="Q65" s="64"/>
      <c r="R65" s="64"/>
      <c r="S65" s="64"/>
      <c r="T65" s="64"/>
    </row>
    <row r="66" spans="2:20" s="41" customFormat="1" ht="13.5">
      <c r="B66" s="45" t="s">
        <v>27</v>
      </c>
      <c r="C66" s="115">
        <f t="shared" si="3"/>
        <v>3709152.21</v>
      </c>
      <c r="D66" s="116">
        <f t="shared" si="4"/>
        <v>3171143.83</v>
      </c>
      <c r="E66" s="116">
        <f t="shared" si="5"/>
        <v>2711968.34</v>
      </c>
      <c r="F66" s="116">
        <f t="shared" si="6"/>
        <v>2895178.55</v>
      </c>
      <c r="G66" s="116">
        <f t="shared" si="7"/>
        <v>2814788.61</v>
      </c>
      <c r="H66" s="116">
        <f t="shared" si="8"/>
        <v>2767256.5999999996</v>
      </c>
      <c r="I66" s="116">
        <f t="shared" si="9"/>
        <v>2457195.58</v>
      </c>
      <c r="J66" s="116">
        <f t="shared" si="10"/>
        <v>1699970.63</v>
      </c>
      <c r="K66" s="116">
        <f t="shared" si="11"/>
        <v>2546531.12</v>
      </c>
      <c r="L66" s="117">
        <f t="shared" si="12"/>
        <v>3097832.56</v>
      </c>
      <c r="M66" s="64"/>
      <c r="N66" s="64"/>
      <c r="O66" s="40"/>
      <c r="P66" s="64"/>
      <c r="Q66" s="64"/>
      <c r="R66" s="64"/>
      <c r="S66" s="64"/>
      <c r="T66" s="64"/>
    </row>
    <row r="67" spans="2:20" s="41" customFormat="1" ht="13.5">
      <c r="B67" s="45" t="s">
        <v>18</v>
      </c>
      <c r="C67" s="115">
        <f t="shared" si="3"/>
        <v>237774.19</v>
      </c>
      <c r="D67" s="116">
        <f t="shared" si="4"/>
        <v>217856.91999999998</v>
      </c>
      <c r="E67" s="116">
        <f t="shared" si="5"/>
        <v>194018.02</v>
      </c>
      <c r="F67" s="116">
        <f t="shared" si="6"/>
        <v>230027.42</v>
      </c>
      <c r="G67" s="116">
        <f t="shared" si="7"/>
        <v>274791.52999999997</v>
      </c>
      <c r="H67" s="116">
        <f t="shared" si="8"/>
        <v>278800.93</v>
      </c>
      <c r="I67" s="116">
        <f t="shared" si="9"/>
        <v>285734.02999999997</v>
      </c>
      <c r="J67" s="116">
        <f t="shared" si="10"/>
        <v>313715.86000000004</v>
      </c>
      <c r="K67" s="116">
        <f t="shared" si="11"/>
        <v>308406.86</v>
      </c>
      <c r="L67" s="117">
        <f t="shared" si="12"/>
        <v>309324.02999999997</v>
      </c>
      <c r="M67" s="64"/>
      <c r="N67" s="64"/>
      <c r="O67" s="40"/>
      <c r="P67" s="64"/>
      <c r="Q67" s="64"/>
      <c r="R67" s="64"/>
      <c r="S67" s="64"/>
      <c r="T67" s="64"/>
    </row>
    <row r="68" spans="2:20" s="41" customFormat="1" ht="13.5">
      <c r="B68" s="45" t="s">
        <v>19</v>
      </c>
      <c r="C68" s="115">
        <f t="shared" si="3"/>
        <v>1084519.46</v>
      </c>
      <c r="D68" s="116">
        <f t="shared" si="4"/>
        <v>1081639.36</v>
      </c>
      <c r="E68" s="116">
        <f t="shared" si="5"/>
        <v>1103249.7099999997</v>
      </c>
      <c r="F68" s="116">
        <f t="shared" si="6"/>
        <v>1137325.26</v>
      </c>
      <c r="G68" s="116">
        <f t="shared" si="7"/>
        <v>1319709.95</v>
      </c>
      <c r="H68" s="116">
        <f t="shared" si="8"/>
        <v>1261044.62</v>
      </c>
      <c r="I68" s="116">
        <f t="shared" si="9"/>
        <v>1101213.22</v>
      </c>
      <c r="J68" s="116">
        <f t="shared" si="10"/>
        <v>910661.5</v>
      </c>
      <c r="K68" s="116">
        <f t="shared" si="11"/>
        <v>1194740.0799999998</v>
      </c>
      <c r="L68" s="117">
        <f t="shared" si="12"/>
        <v>1349637.4</v>
      </c>
      <c r="M68" s="64"/>
      <c r="N68" s="64"/>
      <c r="O68" s="40"/>
      <c r="P68" s="64"/>
      <c r="Q68" s="64"/>
      <c r="R68" s="64"/>
      <c r="S68" s="64"/>
      <c r="T68" s="64"/>
    </row>
    <row r="69" spans="2:20" s="41" customFormat="1" ht="13.5">
      <c r="B69" s="45" t="s">
        <v>20</v>
      </c>
      <c r="C69" s="115">
        <f t="shared" si="3"/>
        <v>1872041.97</v>
      </c>
      <c r="D69" s="116">
        <f t="shared" si="4"/>
        <v>1698811.69</v>
      </c>
      <c r="E69" s="116">
        <f t="shared" si="5"/>
        <v>1546542.27</v>
      </c>
      <c r="F69" s="116">
        <f t="shared" si="6"/>
        <v>1604654.07</v>
      </c>
      <c r="G69" s="116">
        <f t="shared" si="7"/>
        <v>1495333.3399999999</v>
      </c>
      <c r="H69" s="116">
        <f t="shared" si="8"/>
        <v>1329773.7899999998</v>
      </c>
      <c r="I69" s="116">
        <f t="shared" si="9"/>
        <v>1114695.31</v>
      </c>
      <c r="J69" s="116">
        <f t="shared" si="10"/>
        <v>1065905.4299999997</v>
      </c>
      <c r="K69" s="116">
        <f t="shared" si="11"/>
        <v>1461760.08</v>
      </c>
      <c r="L69" s="117">
        <f t="shared" si="12"/>
        <v>1641356.2000000002</v>
      </c>
      <c r="M69" s="64"/>
      <c r="N69" s="64"/>
      <c r="O69" s="40"/>
      <c r="P69" s="64"/>
      <c r="Q69" s="64"/>
      <c r="R69" s="64"/>
      <c r="S69" s="64"/>
      <c r="T69" s="64"/>
    </row>
    <row r="70" spans="2:20" s="41" customFormat="1" ht="13.5">
      <c r="B70" s="45" t="s">
        <v>21</v>
      </c>
      <c r="C70" s="115">
        <f t="shared" si="3"/>
        <v>1339.9099999999999</v>
      </c>
      <c r="D70" s="116">
        <f t="shared" si="4"/>
        <v>1558.59</v>
      </c>
      <c r="E70" s="116">
        <f t="shared" si="5"/>
        <v>1258.15</v>
      </c>
      <c r="F70" s="116">
        <f t="shared" si="6"/>
        <v>3768.3599999999997</v>
      </c>
      <c r="G70" s="116">
        <f t="shared" si="7"/>
        <v>2433.5699999999997</v>
      </c>
      <c r="H70" s="116">
        <f t="shared" si="8"/>
        <v>2341.66</v>
      </c>
      <c r="I70" s="116">
        <f t="shared" si="9"/>
        <v>2194.4700000000003</v>
      </c>
      <c r="J70" s="116">
        <f t="shared" si="10"/>
        <v>2418.51</v>
      </c>
      <c r="K70" s="116">
        <f t="shared" si="11"/>
        <v>6102.36</v>
      </c>
      <c r="L70" s="117">
        <f t="shared" si="12"/>
        <v>7811.86</v>
      </c>
      <c r="M70" s="64"/>
      <c r="N70" s="64"/>
      <c r="O70" s="40"/>
      <c r="P70" s="64"/>
      <c r="Q70" s="64"/>
      <c r="R70" s="64"/>
      <c r="S70" s="64"/>
      <c r="T70" s="64"/>
    </row>
    <row r="71" spans="2:20" s="41" customFormat="1" ht="13.5">
      <c r="B71" s="45" t="s">
        <v>22</v>
      </c>
      <c r="C71" s="115">
        <f t="shared" si="3"/>
        <v>25921.930000000004</v>
      </c>
      <c r="D71" s="116">
        <f t="shared" si="4"/>
        <v>25451.789999999997</v>
      </c>
      <c r="E71" s="116">
        <f t="shared" si="5"/>
        <v>29037.06</v>
      </c>
      <c r="F71" s="116">
        <f t="shared" si="6"/>
        <v>28821.9</v>
      </c>
      <c r="G71" s="116">
        <f t="shared" si="7"/>
        <v>21955.61</v>
      </c>
      <c r="H71" s="116">
        <f t="shared" si="8"/>
        <v>19184.38</v>
      </c>
      <c r="I71" s="116">
        <f t="shared" si="9"/>
        <v>16980.82</v>
      </c>
      <c r="J71" s="116">
        <f t="shared" si="10"/>
        <v>18710.67</v>
      </c>
      <c r="K71" s="116">
        <f t="shared" si="11"/>
        <v>26797.129999999997</v>
      </c>
      <c r="L71" s="117">
        <f t="shared" si="12"/>
        <v>33351.99</v>
      </c>
      <c r="M71" s="64"/>
      <c r="N71" s="64"/>
      <c r="O71" s="40"/>
      <c r="P71" s="64"/>
      <c r="Q71" s="64"/>
      <c r="R71" s="64"/>
      <c r="S71" s="64"/>
      <c r="T71" s="64"/>
    </row>
    <row r="72" spans="2:20" s="41" customFormat="1" ht="13.5">
      <c r="B72" s="45" t="s">
        <v>23</v>
      </c>
      <c r="C72" s="115">
        <f t="shared" si="3"/>
        <v>570310.85</v>
      </c>
      <c r="D72" s="116">
        <f t="shared" si="4"/>
        <v>516040.5</v>
      </c>
      <c r="E72" s="116">
        <f t="shared" si="5"/>
        <v>422044.39</v>
      </c>
      <c r="F72" s="116">
        <f t="shared" si="6"/>
        <v>421151.45</v>
      </c>
      <c r="G72" s="116">
        <f t="shared" si="7"/>
        <v>412923.6</v>
      </c>
      <c r="H72" s="116">
        <f t="shared" si="8"/>
        <v>386311.5</v>
      </c>
      <c r="I72" s="116">
        <f t="shared" si="9"/>
        <v>398192.31</v>
      </c>
      <c r="J72" s="116">
        <f t="shared" si="10"/>
        <v>430930.83</v>
      </c>
      <c r="K72" s="116">
        <f t="shared" si="11"/>
        <v>664988.22</v>
      </c>
      <c r="L72" s="117">
        <f t="shared" si="12"/>
        <v>847245.77</v>
      </c>
      <c r="M72" s="64"/>
      <c r="N72" s="64"/>
      <c r="O72" s="40"/>
      <c r="P72" s="64"/>
      <c r="Q72" s="64"/>
      <c r="R72" s="64"/>
      <c r="S72" s="64"/>
      <c r="T72" s="64"/>
    </row>
    <row r="73" spans="2:20" s="41" customFormat="1" ht="13.5">
      <c r="B73" s="45" t="s">
        <v>24</v>
      </c>
      <c r="C73" s="115">
        <f t="shared" si="3"/>
        <v>3002.4800000000005</v>
      </c>
      <c r="D73" s="116">
        <f t="shared" si="4"/>
        <v>1833.06</v>
      </c>
      <c r="E73" s="116">
        <f t="shared" si="5"/>
        <v>1519.64</v>
      </c>
      <c r="F73" s="116">
        <f t="shared" si="6"/>
        <v>2317.76</v>
      </c>
      <c r="G73" s="116">
        <f t="shared" si="7"/>
        <v>1566.17</v>
      </c>
      <c r="H73" s="116">
        <f t="shared" si="8"/>
        <v>1105.76</v>
      </c>
      <c r="I73" s="116">
        <f t="shared" si="9"/>
        <v>2065.0699999999997</v>
      </c>
      <c r="J73" s="116">
        <f t="shared" si="10"/>
        <v>3344.39</v>
      </c>
      <c r="K73" s="116">
        <f t="shared" si="11"/>
        <v>4284.160000000001</v>
      </c>
      <c r="L73" s="117">
        <f t="shared" si="12"/>
        <v>3228.6499999999996</v>
      </c>
      <c r="M73" s="64"/>
      <c r="N73" s="64"/>
      <c r="O73" s="40"/>
      <c r="P73" s="64"/>
      <c r="Q73" s="64"/>
      <c r="R73" s="64"/>
      <c r="S73" s="64"/>
      <c r="T73" s="64"/>
    </row>
    <row r="74" spans="2:20" s="41" customFormat="1" ht="13.5">
      <c r="B74" s="59"/>
      <c r="C74" s="60"/>
      <c r="D74" s="48"/>
      <c r="E74" s="48"/>
      <c r="F74" s="48"/>
      <c r="G74" s="48"/>
      <c r="H74" s="48"/>
      <c r="I74" s="48"/>
      <c r="J74" s="48"/>
      <c r="K74" s="48"/>
      <c r="L74" s="48"/>
      <c r="M74" s="64"/>
      <c r="N74" s="64"/>
      <c r="O74" s="40"/>
      <c r="P74" s="64"/>
      <c r="Q74" s="64"/>
      <c r="R74" s="64"/>
      <c r="S74" s="64"/>
      <c r="T74" s="64"/>
    </row>
    <row r="75" spans="2:20" s="41" customFormat="1" ht="13.5">
      <c r="B75" s="39"/>
      <c r="C75" s="39"/>
      <c r="D75" s="39"/>
      <c r="E75" s="39"/>
      <c r="F75" s="39"/>
      <c r="G75" s="39"/>
      <c r="H75" s="39"/>
      <c r="I75" s="39"/>
      <c r="J75" s="39"/>
      <c r="K75" s="39"/>
      <c r="L75" s="40"/>
      <c r="M75" s="64"/>
      <c r="N75" s="64"/>
      <c r="O75" s="40"/>
      <c r="P75" s="64"/>
      <c r="Q75" s="64"/>
      <c r="R75" s="64"/>
      <c r="S75" s="64"/>
      <c r="T75" s="64"/>
    </row>
    <row r="76" spans="2:20" s="41" customFormat="1" ht="13.5">
      <c r="B76" s="38" t="s">
        <v>7</v>
      </c>
      <c r="C76" s="39"/>
      <c r="D76" s="39"/>
      <c r="E76" s="39"/>
      <c r="F76" s="39"/>
      <c r="G76" s="39"/>
      <c r="H76" s="39"/>
      <c r="I76" s="39"/>
      <c r="J76" s="39"/>
      <c r="K76" s="39"/>
      <c r="L76" s="40"/>
      <c r="M76" s="64"/>
      <c r="N76" s="64"/>
      <c r="O76" s="40"/>
      <c r="P76" s="64"/>
      <c r="Q76" s="64"/>
      <c r="R76" s="64"/>
      <c r="S76" s="64"/>
      <c r="T76" s="64"/>
    </row>
    <row r="77" spans="2:20" s="41" customFormat="1" ht="13.5">
      <c r="B77" s="40"/>
      <c r="C77" s="26"/>
      <c r="D77" s="26"/>
      <c r="E77" s="26"/>
      <c r="F77" s="26"/>
      <c r="G77" s="26"/>
      <c r="H77" s="26"/>
      <c r="I77" s="26"/>
      <c r="J77" s="26"/>
      <c r="K77" s="26"/>
      <c r="L77" s="26"/>
      <c r="M77" s="64"/>
      <c r="N77" s="64"/>
      <c r="O77" s="40"/>
      <c r="P77" s="64"/>
      <c r="Q77" s="64"/>
      <c r="R77" s="64"/>
      <c r="S77" s="64"/>
      <c r="T77" s="64"/>
    </row>
    <row r="78" spans="2:20" s="41" customFormat="1" ht="13.5">
      <c r="B78" s="27"/>
      <c r="C78" s="19" t="s">
        <v>3</v>
      </c>
      <c r="D78" s="20" t="s">
        <v>4</v>
      </c>
      <c r="E78" s="20" t="s">
        <v>30</v>
      </c>
      <c r="F78" s="20" t="s">
        <v>123</v>
      </c>
      <c r="G78" s="20" t="s">
        <v>132</v>
      </c>
      <c r="H78" s="20" t="s">
        <v>148</v>
      </c>
      <c r="I78" s="20" t="s">
        <v>152</v>
      </c>
      <c r="J78" s="20" t="s">
        <v>153</v>
      </c>
      <c r="K78" s="20" t="s">
        <v>154</v>
      </c>
      <c r="L78" s="20" t="s">
        <v>173</v>
      </c>
      <c r="M78" s="64"/>
      <c r="N78" s="64"/>
      <c r="O78" s="40"/>
      <c r="P78" s="64"/>
      <c r="Q78" s="64"/>
      <c r="R78" s="64"/>
      <c r="S78" s="64"/>
      <c r="T78" s="64"/>
    </row>
    <row r="79" spans="2:20" s="41" customFormat="1" ht="13.5">
      <c r="B79" s="43"/>
      <c r="C79" s="57"/>
      <c r="D79" s="58"/>
      <c r="E79" s="58"/>
      <c r="F79" s="58"/>
      <c r="G79" s="58"/>
      <c r="H79" s="58"/>
      <c r="I79" s="58"/>
      <c r="J79" s="58"/>
      <c r="K79" s="58"/>
      <c r="L79" s="44"/>
      <c r="M79" s="64"/>
      <c r="N79" s="64"/>
      <c r="O79" s="40"/>
      <c r="P79" s="64"/>
      <c r="Q79" s="64"/>
      <c r="R79" s="64"/>
      <c r="S79" s="64"/>
      <c r="T79" s="64"/>
    </row>
    <row r="80" spans="2:20" s="41" customFormat="1" ht="13.5">
      <c r="B80" s="85" t="s">
        <v>78</v>
      </c>
      <c r="C80" s="118">
        <f>SUM(C82:C95)</f>
        <v>26265678.25785714</v>
      </c>
      <c r="D80" s="119">
        <f aca="true" t="shared" si="13" ref="D80:L80">SUM(D82:D95)</f>
        <v>25249316.035628576</v>
      </c>
      <c r="E80" s="119">
        <f t="shared" si="13"/>
        <v>23875829.939542856</v>
      </c>
      <c r="F80" s="119">
        <f t="shared" si="13"/>
        <v>22686480.430714287</v>
      </c>
      <c r="G80" s="119">
        <f t="shared" si="13"/>
        <v>22300464.120942857</v>
      </c>
      <c r="H80" s="119">
        <f t="shared" si="13"/>
        <v>22046507.410440892</v>
      </c>
      <c r="I80" s="119">
        <f t="shared" si="13"/>
        <v>21794763.07976955</v>
      </c>
      <c r="J80" s="119">
        <f t="shared" si="13"/>
        <v>21824847.819571428</v>
      </c>
      <c r="K80" s="119">
        <f t="shared" si="13"/>
        <v>21347649.254214283</v>
      </c>
      <c r="L80" s="120">
        <f t="shared" si="13"/>
        <v>21783513.674444444</v>
      </c>
      <c r="M80" s="64"/>
      <c r="N80" s="64"/>
      <c r="O80" s="40"/>
      <c r="P80" s="64"/>
      <c r="Q80" s="64"/>
      <c r="R80" s="64"/>
      <c r="S80" s="64"/>
      <c r="T80" s="64"/>
    </row>
    <row r="81" spans="2:20" s="41" customFormat="1" ht="13.5">
      <c r="B81" s="45"/>
      <c r="C81" s="102"/>
      <c r="D81" s="103"/>
      <c r="E81" s="103"/>
      <c r="F81" s="103"/>
      <c r="G81" s="103"/>
      <c r="H81" s="103"/>
      <c r="I81" s="103"/>
      <c r="J81" s="103"/>
      <c r="K81" s="103"/>
      <c r="L81" s="121"/>
      <c r="M81" s="64"/>
      <c r="N81" s="64"/>
      <c r="O81" s="40"/>
      <c r="P81" s="64"/>
      <c r="Q81" s="64"/>
      <c r="R81" s="64"/>
      <c r="S81" s="64"/>
      <c r="T81" s="64"/>
    </row>
    <row r="82" spans="2:20" s="41" customFormat="1" ht="13.5">
      <c r="B82" s="45" t="s">
        <v>25</v>
      </c>
      <c r="C82" s="102">
        <f>W15</f>
        <v>2399319.8557142857</v>
      </c>
      <c r="D82" s="103">
        <f aca="true" t="shared" si="14" ref="D82:L82">X15</f>
        <v>2445231.6477142856</v>
      </c>
      <c r="E82" s="103">
        <f t="shared" si="14"/>
        <v>2330809.242857143</v>
      </c>
      <c r="F82" s="103">
        <f t="shared" si="14"/>
        <v>2227293.742857143</v>
      </c>
      <c r="G82" s="103">
        <f t="shared" si="14"/>
        <v>2044735.8909142858</v>
      </c>
      <c r="H82" s="103">
        <f t="shared" si="14"/>
        <v>1927639.585</v>
      </c>
      <c r="I82" s="103">
        <f t="shared" si="14"/>
        <v>1743938.7042857143</v>
      </c>
      <c r="J82" s="103">
        <f t="shared" si="14"/>
        <v>1776783.68</v>
      </c>
      <c r="K82" s="103">
        <f t="shared" si="14"/>
        <v>1641490.6828571428</v>
      </c>
      <c r="L82" s="121">
        <f t="shared" si="14"/>
        <v>1565228.91</v>
      </c>
      <c r="M82" s="64"/>
      <c r="N82" s="64"/>
      <c r="O82" s="40"/>
      <c r="P82" s="64"/>
      <c r="Q82" s="64"/>
      <c r="R82" s="64"/>
      <c r="S82" s="64"/>
      <c r="T82" s="64"/>
    </row>
    <row r="83" spans="2:20" s="41" customFormat="1" ht="13.5">
      <c r="B83" s="45" t="s">
        <v>14</v>
      </c>
      <c r="C83" s="102">
        <f aca="true" t="shared" si="15" ref="C83:C95">W16</f>
        <v>140519.1242857143</v>
      </c>
      <c r="D83" s="103">
        <f aca="true" t="shared" si="16" ref="D83:D95">X16</f>
        <v>144378.19</v>
      </c>
      <c r="E83" s="103">
        <f aca="true" t="shared" si="17" ref="E83:E95">Y16</f>
        <v>160322.05714285714</v>
      </c>
      <c r="F83" s="103">
        <f aca="true" t="shared" si="18" ref="F83:F95">Z16</f>
        <v>141353.70142857142</v>
      </c>
      <c r="G83" s="103">
        <f aca="true" t="shared" si="19" ref="G83:G95">AA16</f>
        <v>142158.17714285714</v>
      </c>
      <c r="H83" s="103">
        <f aca="true" t="shared" si="20" ref="H83:H95">AB16</f>
        <v>159276.71571428573</v>
      </c>
      <c r="I83" s="103">
        <f aca="true" t="shared" si="21" ref="I83:I95">AC16</f>
        <v>177489.0257142857</v>
      </c>
      <c r="J83" s="103">
        <f aca="true" t="shared" si="22" ref="J83:J95">AD16</f>
        <v>208253.11</v>
      </c>
      <c r="K83" s="103">
        <f aca="true" t="shared" si="23" ref="K83:K95">AE16</f>
        <v>213367.11214285714</v>
      </c>
      <c r="L83" s="121">
        <f aca="true" t="shared" si="24" ref="L83:L95">AF16</f>
        <v>238277.87</v>
      </c>
      <c r="M83" s="64"/>
      <c r="N83" s="64"/>
      <c r="O83" s="40"/>
      <c r="P83" s="64"/>
      <c r="Q83" s="64"/>
      <c r="R83" s="64"/>
      <c r="S83" s="64"/>
      <c r="T83" s="64"/>
    </row>
    <row r="84" spans="2:20" s="41" customFormat="1" ht="13.5">
      <c r="B84" s="45" t="s">
        <v>26</v>
      </c>
      <c r="C84" s="102">
        <f t="shared" si="15"/>
        <v>473098.9471428572</v>
      </c>
      <c r="D84" s="103">
        <f t="shared" si="16"/>
        <v>454508.4371428572</v>
      </c>
      <c r="E84" s="103">
        <f t="shared" si="17"/>
        <v>460037.09714285715</v>
      </c>
      <c r="F84" s="103">
        <f t="shared" si="18"/>
        <v>458078.8214285715</v>
      </c>
      <c r="G84" s="103">
        <f t="shared" si="19"/>
        <v>475556.48</v>
      </c>
      <c r="H84" s="103">
        <f t="shared" si="20"/>
        <v>473656.51999999996</v>
      </c>
      <c r="I84" s="103">
        <f t="shared" si="21"/>
        <v>492143.29575366084</v>
      </c>
      <c r="J84" s="103">
        <f t="shared" si="22"/>
        <v>511315.03142857144</v>
      </c>
      <c r="K84" s="103">
        <f t="shared" si="23"/>
        <v>506244.36</v>
      </c>
      <c r="L84" s="121">
        <f t="shared" si="24"/>
        <v>505769.11333333334</v>
      </c>
      <c r="M84" s="64"/>
      <c r="N84" s="64"/>
      <c r="O84" s="40"/>
      <c r="P84" s="64"/>
      <c r="Q84" s="64"/>
      <c r="R84" s="64"/>
      <c r="S84" s="64"/>
      <c r="T84" s="64"/>
    </row>
    <row r="85" spans="2:20" s="41" customFormat="1" ht="13.5">
      <c r="B85" s="45" t="s">
        <v>15</v>
      </c>
      <c r="C85" s="102">
        <f t="shared" si="15"/>
        <v>1542918.05</v>
      </c>
      <c r="D85" s="103">
        <f t="shared" si="16"/>
        <v>1382372.8714285714</v>
      </c>
      <c r="E85" s="103">
        <f t="shared" si="17"/>
        <v>1226505.8335714287</v>
      </c>
      <c r="F85" s="103">
        <f t="shared" si="18"/>
        <v>1106750.6114285714</v>
      </c>
      <c r="G85" s="103">
        <f t="shared" si="19"/>
        <v>1108315.37</v>
      </c>
      <c r="H85" s="103">
        <f t="shared" si="20"/>
        <v>1184381.6785714284</v>
      </c>
      <c r="I85" s="103">
        <f t="shared" si="21"/>
        <v>1262738.7735714286</v>
      </c>
      <c r="J85" s="103">
        <f t="shared" si="22"/>
        <v>1263656.0521428573</v>
      </c>
      <c r="K85" s="103">
        <f t="shared" si="23"/>
        <v>1244956.6600000001</v>
      </c>
      <c r="L85" s="121">
        <f t="shared" si="24"/>
        <v>1307383.0166666668</v>
      </c>
      <c r="M85" s="64"/>
      <c r="N85" s="64"/>
      <c r="O85" s="40"/>
      <c r="P85" s="64"/>
      <c r="Q85" s="64"/>
      <c r="R85" s="64"/>
      <c r="S85" s="64"/>
      <c r="T85" s="64"/>
    </row>
    <row r="86" spans="2:20" s="41" customFormat="1" ht="13.5">
      <c r="B86" s="45" t="s">
        <v>16</v>
      </c>
      <c r="C86" s="102">
        <f t="shared" si="15"/>
        <v>808833.9414285714</v>
      </c>
      <c r="D86" s="103">
        <f t="shared" si="16"/>
        <v>842411.1514285714</v>
      </c>
      <c r="E86" s="103">
        <f t="shared" si="17"/>
        <v>867625.9085714285</v>
      </c>
      <c r="F86" s="103">
        <f t="shared" si="18"/>
        <v>809430.6128571429</v>
      </c>
      <c r="G86" s="103">
        <f t="shared" si="19"/>
        <v>837721.3942857144</v>
      </c>
      <c r="H86" s="103">
        <f t="shared" si="20"/>
        <v>855376.0043382143</v>
      </c>
      <c r="I86" s="103">
        <f t="shared" si="21"/>
        <v>863992.1601350004</v>
      </c>
      <c r="J86" s="103">
        <f t="shared" si="22"/>
        <v>898558.9600000001</v>
      </c>
      <c r="K86" s="103">
        <f t="shared" si="23"/>
        <v>862877.9972</v>
      </c>
      <c r="L86" s="121">
        <f t="shared" si="24"/>
        <v>846041.73</v>
      </c>
      <c r="M86" s="64"/>
      <c r="N86" s="64"/>
      <c r="O86" s="40"/>
      <c r="P86" s="64"/>
      <c r="Q86" s="64"/>
      <c r="R86" s="64"/>
      <c r="S86" s="64"/>
      <c r="T86" s="64"/>
    </row>
    <row r="87" spans="2:20" s="41" customFormat="1" ht="13.5">
      <c r="B87" s="45" t="s">
        <v>17</v>
      </c>
      <c r="C87" s="102">
        <f t="shared" si="15"/>
        <v>2573308.391428571</v>
      </c>
      <c r="D87" s="103">
        <f t="shared" si="16"/>
        <v>2486087.685714286</v>
      </c>
      <c r="E87" s="103">
        <f t="shared" si="17"/>
        <v>2341524.003571429</v>
      </c>
      <c r="F87" s="103">
        <f t="shared" si="18"/>
        <v>2245769.222857143</v>
      </c>
      <c r="G87" s="103">
        <f t="shared" si="19"/>
        <v>2182435.889285714</v>
      </c>
      <c r="H87" s="103">
        <f t="shared" si="20"/>
        <v>2241267.414285714</v>
      </c>
      <c r="I87" s="103">
        <f t="shared" si="21"/>
        <v>2249118.5262291078</v>
      </c>
      <c r="J87" s="103">
        <f t="shared" si="22"/>
        <v>2266613.4864285714</v>
      </c>
      <c r="K87" s="103">
        <f t="shared" si="23"/>
        <v>2161216.3952</v>
      </c>
      <c r="L87" s="121">
        <f t="shared" si="24"/>
        <v>2179124.956666667</v>
      </c>
      <c r="M87" s="64"/>
      <c r="N87" s="64"/>
      <c r="O87" s="40"/>
      <c r="P87" s="64"/>
      <c r="Q87" s="64"/>
      <c r="R87" s="64"/>
      <c r="S87" s="64"/>
      <c r="T87" s="64"/>
    </row>
    <row r="88" spans="2:20" s="41" customFormat="1" ht="13.5">
      <c r="B88" s="45" t="s">
        <v>27</v>
      </c>
      <c r="C88" s="102">
        <f t="shared" si="15"/>
        <v>9540964.842857143</v>
      </c>
      <c r="D88" s="103">
        <f t="shared" si="16"/>
        <v>8675080.625285715</v>
      </c>
      <c r="E88" s="103">
        <f t="shared" si="17"/>
        <v>7952161.2924</v>
      </c>
      <c r="F88" s="103">
        <f t="shared" si="18"/>
        <v>7446856.985</v>
      </c>
      <c r="G88" s="103">
        <f t="shared" si="19"/>
        <v>7002866.051428571</v>
      </c>
      <c r="H88" s="103">
        <f t="shared" si="20"/>
        <v>6902355.975052499</v>
      </c>
      <c r="I88" s="103">
        <f t="shared" si="21"/>
        <v>6699042.979018036</v>
      </c>
      <c r="J88" s="103">
        <f t="shared" si="22"/>
        <v>6677381.4721428575</v>
      </c>
      <c r="K88" s="103">
        <f t="shared" si="23"/>
        <v>6631947.887314286</v>
      </c>
      <c r="L88" s="121">
        <f t="shared" si="24"/>
        <v>6949651.854444444</v>
      </c>
      <c r="M88" s="64"/>
      <c r="N88" s="64"/>
      <c r="O88" s="40"/>
      <c r="P88" s="64"/>
      <c r="Q88" s="64"/>
      <c r="R88" s="64"/>
      <c r="S88" s="64"/>
      <c r="T88" s="64"/>
    </row>
    <row r="89" spans="2:20" s="41" customFormat="1" ht="13.5">
      <c r="B89" s="45" t="s">
        <v>18</v>
      </c>
      <c r="C89" s="102">
        <f t="shared" si="15"/>
        <v>573850.3585714286</v>
      </c>
      <c r="D89" s="103">
        <f t="shared" si="16"/>
        <v>585609.8485714286</v>
      </c>
      <c r="E89" s="103">
        <f t="shared" si="17"/>
        <v>543921.2528571428</v>
      </c>
      <c r="F89" s="103">
        <f t="shared" si="18"/>
        <v>547380.1042857143</v>
      </c>
      <c r="G89" s="103">
        <f t="shared" si="19"/>
        <v>585914.38</v>
      </c>
      <c r="H89" s="103">
        <f t="shared" si="20"/>
        <v>614448.2</v>
      </c>
      <c r="I89" s="103">
        <f t="shared" si="21"/>
        <v>622811.13</v>
      </c>
      <c r="J89" s="103">
        <f t="shared" si="22"/>
        <v>621369.9271428572</v>
      </c>
      <c r="K89" s="103">
        <f t="shared" si="23"/>
        <v>603800.76</v>
      </c>
      <c r="L89" s="121">
        <f t="shared" si="24"/>
        <v>600553.56</v>
      </c>
      <c r="M89" s="64"/>
      <c r="N89" s="64"/>
      <c r="O89" s="40"/>
      <c r="P89" s="64"/>
      <c r="Q89" s="64"/>
      <c r="R89" s="64"/>
      <c r="S89" s="64"/>
      <c r="T89" s="64"/>
    </row>
    <row r="90" spans="2:20" s="41" customFormat="1" ht="13.5">
      <c r="B90" s="45" t="s">
        <v>19</v>
      </c>
      <c r="C90" s="102">
        <f t="shared" si="15"/>
        <v>1697606.5585714285</v>
      </c>
      <c r="D90" s="103">
        <f t="shared" si="16"/>
        <v>1630777.7514285715</v>
      </c>
      <c r="E90" s="103">
        <f t="shared" si="17"/>
        <v>1543163.64</v>
      </c>
      <c r="F90" s="103">
        <f t="shared" si="18"/>
        <v>1497128.0057142857</v>
      </c>
      <c r="G90" s="103">
        <f t="shared" si="19"/>
        <v>1899464.1014285714</v>
      </c>
      <c r="H90" s="103">
        <f t="shared" si="20"/>
        <v>1955808.96</v>
      </c>
      <c r="I90" s="103">
        <f t="shared" si="21"/>
        <v>1889716.622857143</v>
      </c>
      <c r="J90" s="103">
        <f t="shared" si="22"/>
        <v>1893717.7978571428</v>
      </c>
      <c r="K90" s="103">
        <f t="shared" si="23"/>
        <v>1919937.8305000002</v>
      </c>
      <c r="L90" s="121">
        <f t="shared" si="24"/>
        <v>1859140.7000000002</v>
      </c>
      <c r="M90" s="64"/>
      <c r="N90" s="64"/>
      <c r="O90" s="40"/>
      <c r="P90" s="64"/>
      <c r="Q90" s="64"/>
      <c r="R90" s="64"/>
      <c r="S90" s="64"/>
      <c r="T90" s="64"/>
    </row>
    <row r="91" spans="2:20" s="41" customFormat="1" ht="13.5">
      <c r="B91" s="45" t="s">
        <v>20</v>
      </c>
      <c r="C91" s="102">
        <f t="shared" si="15"/>
        <v>4788243.263571428</v>
      </c>
      <c r="D91" s="103">
        <f t="shared" si="16"/>
        <v>4811781.598342857</v>
      </c>
      <c r="E91" s="103">
        <f t="shared" si="17"/>
        <v>4618335.087142857</v>
      </c>
      <c r="F91" s="103">
        <f t="shared" si="18"/>
        <v>4352001.434285714</v>
      </c>
      <c r="G91" s="103">
        <f t="shared" si="19"/>
        <v>4134393.777885714</v>
      </c>
      <c r="H91" s="103">
        <f t="shared" si="20"/>
        <v>3920839.923193036</v>
      </c>
      <c r="I91" s="103">
        <f t="shared" si="21"/>
        <v>4007842.3664908926</v>
      </c>
      <c r="J91" s="103">
        <f t="shared" si="22"/>
        <v>3983369.171714286</v>
      </c>
      <c r="K91" s="103">
        <f t="shared" si="23"/>
        <v>3892344.272857143</v>
      </c>
      <c r="L91" s="121">
        <f t="shared" si="24"/>
        <v>3973429.563333333</v>
      </c>
      <c r="M91" s="64"/>
      <c r="N91" s="64"/>
      <c r="O91" s="40"/>
      <c r="P91" s="64"/>
      <c r="Q91" s="64"/>
      <c r="R91" s="64"/>
      <c r="S91" s="64"/>
      <c r="T91" s="64"/>
    </row>
    <row r="92" spans="2:20" s="41" customFormat="1" ht="13.5">
      <c r="B92" s="45" t="s">
        <v>21</v>
      </c>
      <c r="C92" s="102">
        <f t="shared" si="15"/>
        <v>2083.86</v>
      </c>
      <c r="D92" s="103">
        <f t="shared" si="16"/>
        <v>3693.69</v>
      </c>
      <c r="E92" s="103">
        <f t="shared" si="17"/>
        <v>3966.31</v>
      </c>
      <c r="F92" s="103">
        <f t="shared" si="18"/>
        <v>4299.58</v>
      </c>
      <c r="G92" s="103">
        <f t="shared" si="19"/>
        <v>2972.92</v>
      </c>
      <c r="H92" s="103">
        <f t="shared" si="20"/>
        <v>3874.64</v>
      </c>
      <c r="I92" s="103">
        <f t="shared" si="21"/>
        <v>2891.3999999999996</v>
      </c>
      <c r="J92" s="103">
        <f t="shared" si="22"/>
        <v>2758.96</v>
      </c>
      <c r="K92" s="103">
        <f t="shared" si="23"/>
        <v>6901.74</v>
      </c>
      <c r="L92" s="121">
        <f t="shared" si="24"/>
        <v>10352.8</v>
      </c>
      <c r="M92" s="64"/>
      <c r="N92" s="64"/>
      <c r="O92" s="40"/>
      <c r="P92" s="64"/>
      <c r="Q92" s="64"/>
      <c r="R92" s="64"/>
      <c r="S92" s="64"/>
      <c r="T92" s="64"/>
    </row>
    <row r="93" spans="2:20" s="41" customFormat="1" ht="13.5">
      <c r="B93" s="45" t="s">
        <v>22</v>
      </c>
      <c r="C93" s="102">
        <f t="shared" si="15"/>
        <v>46712.030000000006</v>
      </c>
      <c r="D93" s="103">
        <f t="shared" si="16"/>
        <v>59959.01</v>
      </c>
      <c r="E93" s="103">
        <f t="shared" si="17"/>
        <v>59847.630000000005</v>
      </c>
      <c r="F93" s="103">
        <f t="shared" si="18"/>
        <v>54943.2</v>
      </c>
      <c r="G93" s="103">
        <f t="shared" si="19"/>
        <v>47809.87</v>
      </c>
      <c r="H93" s="103">
        <f t="shared" si="20"/>
        <v>49391.469999999994</v>
      </c>
      <c r="I93" s="103">
        <f t="shared" si="21"/>
        <v>55695.648571428566</v>
      </c>
      <c r="J93" s="103">
        <f t="shared" si="22"/>
        <v>51230.92</v>
      </c>
      <c r="K93" s="103">
        <f t="shared" si="23"/>
        <v>57249.86</v>
      </c>
      <c r="L93" s="121">
        <f t="shared" si="24"/>
        <v>61532.8</v>
      </c>
      <c r="M93" s="64"/>
      <c r="N93" s="64"/>
      <c r="O93" s="40"/>
      <c r="P93" s="64"/>
      <c r="Q93" s="64"/>
      <c r="R93" s="64"/>
      <c r="S93" s="64"/>
      <c r="T93" s="64"/>
    </row>
    <row r="94" spans="2:20" s="41" customFormat="1" ht="13.5">
      <c r="B94" s="45" t="s">
        <v>23</v>
      </c>
      <c r="C94" s="102">
        <f t="shared" si="15"/>
        <v>1676443.9671428571</v>
      </c>
      <c r="D94" s="103">
        <f t="shared" si="16"/>
        <v>1726875.7214285715</v>
      </c>
      <c r="E94" s="103">
        <f t="shared" si="17"/>
        <v>1766725.1514285712</v>
      </c>
      <c r="F94" s="103">
        <f t="shared" si="18"/>
        <v>1794032.93</v>
      </c>
      <c r="G94" s="103">
        <f t="shared" si="19"/>
        <v>1834739.4128571427</v>
      </c>
      <c r="H94" s="103">
        <f t="shared" si="20"/>
        <v>1756490.3185714285</v>
      </c>
      <c r="I94" s="103">
        <f t="shared" si="21"/>
        <v>1725515.1600000001</v>
      </c>
      <c r="J94" s="103">
        <f t="shared" si="22"/>
        <v>1667576.3964285713</v>
      </c>
      <c r="K94" s="103">
        <f t="shared" si="23"/>
        <v>1602646.9275714285</v>
      </c>
      <c r="L94" s="121">
        <f t="shared" si="24"/>
        <v>1685310.5099999998</v>
      </c>
      <c r="M94" s="64"/>
      <c r="N94" s="64"/>
      <c r="O94" s="40"/>
      <c r="P94" s="64"/>
      <c r="Q94" s="64"/>
      <c r="R94" s="64"/>
      <c r="S94" s="64"/>
      <c r="T94" s="64"/>
    </row>
    <row r="95" spans="2:20" s="41" customFormat="1" ht="13.5">
      <c r="B95" s="45" t="s">
        <v>24</v>
      </c>
      <c r="C95" s="102">
        <f t="shared" si="15"/>
        <v>1775.067142857143</v>
      </c>
      <c r="D95" s="103">
        <f t="shared" si="16"/>
        <v>547.8071428571429</v>
      </c>
      <c r="E95" s="103">
        <f t="shared" si="17"/>
        <v>885.4328571428573</v>
      </c>
      <c r="F95" s="103">
        <f t="shared" si="18"/>
        <v>1161.4785714285715</v>
      </c>
      <c r="G95" s="103">
        <f t="shared" si="19"/>
        <v>1380.4057142857143</v>
      </c>
      <c r="H95" s="103">
        <f t="shared" si="20"/>
        <v>1700.0057142857145</v>
      </c>
      <c r="I95" s="103">
        <f t="shared" si="21"/>
        <v>1827.287142857143</v>
      </c>
      <c r="J95" s="103">
        <f t="shared" si="22"/>
        <v>2262.8542857142857</v>
      </c>
      <c r="K95" s="103">
        <f t="shared" si="23"/>
        <v>2666.7685714285712</v>
      </c>
      <c r="L95" s="121">
        <f t="shared" si="24"/>
        <v>1716.29</v>
      </c>
      <c r="M95" s="64"/>
      <c r="N95" s="64"/>
      <c r="O95" s="40"/>
      <c r="P95" s="64"/>
      <c r="Q95" s="64"/>
      <c r="R95" s="64"/>
      <c r="S95" s="64"/>
      <c r="T95" s="64"/>
    </row>
    <row r="96" spans="2:20" s="41" customFormat="1" ht="13.5">
      <c r="B96" s="39"/>
      <c r="C96" s="39"/>
      <c r="D96" s="39"/>
      <c r="E96" s="39"/>
      <c r="F96" s="39"/>
      <c r="G96" s="39"/>
      <c r="H96" s="39"/>
      <c r="I96" s="39"/>
      <c r="J96" s="39"/>
      <c r="K96" s="39"/>
      <c r="L96" s="40"/>
      <c r="M96" s="64"/>
      <c r="N96" s="64"/>
      <c r="O96" s="40"/>
      <c r="P96" s="64"/>
      <c r="Q96" s="64"/>
      <c r="R96" s="64"/>
      <c r="S96" s="64"/>
      <c r="T96" s="64"/>
    </row>
    <row r="97" spans="2:20" s="41" customFormat="1" ht="13.5">
      <c r="B97" s="39"/>
      <c r="C97" s="39"/>
      <c r="D97" s="39"/>
      <c r="E97" s="39"/>
      <c r="F97" s="39"/>
      <c r="G97" s="39"/>
      <c r="H97" s="39"/>
      <c r="I97" s="39"/>
      <c r="J97" s="39"/>
      <c r="K97" s="39"/>
      <c r="L97" s="40"/>
      <c r="M97" s="64"/>
      <c r="N97" s="64"/>
      <c r="O97" s="40"/>
      <c r="P97" s="64"/>
      <c r="Q97" s="64"/>
      <c r="R97" s="64"/>
      <c r="S97" s="64"/>
      <c r="T97" s="64"/>
    </row>
    <row r="98" spans="2:20" s="41" customFormat="1" ht="15">
      <c r="B98" s="38" t="s">
        <v>133</v>
      </c>
      <c r="C98" s="39"/>
      <c r="D98" s="39"/>
      <c r="E98" s="39"/>
      <c r="F98" s="39"/>
      <c r="G98" s="39"/>
      <c r="H98" s="39"/>
      <c r="I98" s="39"/>
      <c r="J98" s="39"/>
      <c r="K98" s="39"/>
      <c r="L98" s="40"/>
      <c r="M98" s="64"/>
      <c r="N98" s="64"/>
      <c r="O98" s="40"/>
      <c r="P98" s="64"/>
      <c r="Q98" s="64"/>
      <c r="R98" s="64"/>
      <c r="S98" s="64"/>
      <c r="T98" s="64"/>
    </row>
    <row r="99" spans="2:20" s="41" customFormat="1" ht="13.5">
      <c r="B99" s="40"/>
      <c r="C99" s="26"/>
      <c r="D99" s="26"/>
      <c r="E99" s="26"/>
      <c r="F99" s="26"/>
      <c r="G99" s="26"/>
      <c r="H99" s="26"/>
      <c r="I99" s="26"/>
      <c r="J99" s="26"/>
      <c r="K99" s="26"/>
      <c r="L99" s="26"/>
      <c r="M99" s="64"/>
      <c r="N99" s="64"/>
      <c r="O99" s="40"/>
      <c r="P99" s="64"/>
      <c r="Q99" s="64"/>
      <c r="R99" s="64"/>
      <c r="S99" s="64"/>
      <c r="T99" s="64"/>
    </row>
    <row r="100" spans="2:20" s="41" customFormat="1" ht="13.5">
      <c r="B100" s="27"/>
      <c r="C100" s="19" t="s">
        <v>3</v>
      </c>
      <c r="D100" s="20" t="s">
        <v>4</v>
      </c>
      <c r="E100" s="20" t="s">
        <v>30</v>
      </c>
      <c r="F100" s="20" t="s">
        <v>123</v>
      </c>
      <c r="G100" s="20" t="s">
        <v>132</v>
      </c>
      <c r="H100" s="20" t="s">
        <v>148</v>
      </c>
      <c r="I100" s="20" t="s">
        <v>152</v>
      </c>
      <c r="J100" s="20" t="s">
        <v>153</v>
      </c>
      <c r="K100" s="20" t="s">
        <v>154</v>
      </c>
      <c r="L100" s="20" t="s">
        <v>173</v>
      </c>
      <c r="M100" s="64"/>
      <c r="N100" s="64"/>
      <c r="O100" s="40"/>
      <c r="P100" s="64"/>
      <c r="Q100" s="64"/>
      <c r="R100" s="64"/>
      <c r="S100" s="64"/>
      <c r="T100" s="64"/>
    </row>
    <row r="101" spans="2:20" s="41" customFormat="1" ht="13.5">
      <c r="B101" s="43"/>
      <c r="C101" s="57"/>
      <c r="D101" s="58"/>
      <c r="E101" s="58"/>
      <c r="F101" s="58"/>
      <c r="G101" s="58"/>
      <c r="H101" s="58"/>
      <c r="I101" s="58"/>
      <c r="J101" s="58"/>
      <c r="K101" s="58"/>
      <c r="L101" s="44"/>
      <c r="M101" s="64"/>
      <c r="N101" s="64"/>
      <c r="O101" s="40"/>
      <c r="P101" s="64"/>
      <c r="Q101" s="64"/>
      <c r="R101" s="64"/>
      <c r="S101" s="64"/>
      <c r="T101" s="64"/>
    </row>
    <row r="102" spans="2:20" s="41" customFormat="1" ht="13.5">
      <c r="B102" s="85" t="s">
        <v>78</v>
      </c>
      <c r="C102" s="186">
        <f>(C80*1000)/(365*'NRS Pop. Pivot Table'!B17)</f>
        <v>16.332517627809455</v>
      </c>
      <c r="D102" s="186">
        <f>(D80*1000)/(365*'NRS Pop. Pivot Table'!C17)</f>
        <v>15.562183377649207</v>
      </c>
      <c r="E102" s="186">
        <f>(E80*1000)/(365*'NRS Pop. Pivot Table'!D17)</f>
        <v>14.664556214771286</v>
      </c>
      <c r="F102" s="186">
        <f>(F80*1000)/(365*'NRS Pop. Pivot Table'!E17)</f>
        <v>13.88675813862073</v>
      </c>
      <c r="G102" s="186">
        <f>(G80*1000)/(365*'NRS Pop. Pivot Table'!F17)</f>
        <v>13.59187768058536</v>
      </c>
      <c r="H102" s="186">
        <f>(H80*1000)/(365*'NRS Pop. Pivot Table'!G17)</f>
        <v>13.37104371557511</v>
      </c>
      <c r="I102" s="186">
        <f>(I80*1000)/(365*'NRS Pop. Pivot Table'!H17)</f>
        <v>13.140132605889745</v>
      </c>
      <c r="J102" s="186">
        <f>(J80*1000)/(365*'NRS Pop. Pivot Table'!I17)</f>
        <v>13.110884645566479</v>
      </c>
      <c r="K102" s="186">
        <f>(K80*1000)/(365*'NRS Pop. Pivot Table'!J17)</f>
        <v>12.791364432565025</v>
      </c>
      <c r="L102" s="186">
        <f>(L80*1000)/(365*'NRS Pop. Pivot Table'!K17)</f>
        <v>12.980886611813256</v>
      </c>
      <c r="M102" s="64"/>
      <c r="N102" s="64"/>
      <c r="O102" s="40"/>
      <c r="P102" s="64"/>
      <c r="Q102" s="64"/>
      <c r="R102" s="64"/>
      <c r="S102" s="64"/>
      <c r="T102" s="64"/>
    </row>
    <row r="103" spans="2:20" s="41" customFormat="1" ht="13.5">
      <c r="B103" s="45"/>
      <c r="C103" s="94"/>
      <c r="D103" s="95"/>
      <c r="E103" s="95"/>
      <c r="F103" s="95"/>
      <c r="G103" s="95"/>
      <c r="H103" s="95"/>
      <c r="I103" s="95"/>
      <c r="J103" s="95"/>
      <c r="K103" s="95"/>
      <c r="L103" s="96"/>
      <c r="M103" s="64"/>
      <c r="N103" s="64"/>
      <c r="O103" s="40"/>
      <c r="P103" s="64"/>
      <c r="Q103" s="64"/>
      <c r="R103" s="64"/>
      <c r="S103" s="64"/>
      <c r="T103" s="64"/>
    </row>
    <row r="104" spans="2:20" s="41" customFormat="1" ht="13.5">
      <c r="B104" s="45" t="s">
        <v>25</v>
      </c>
      <c r="C104" s="94">
        <v>21.025444456799004</v>
      </c>
      <c r="D104" s="94">
        <v>21.28819944972376</v>
      </c>
      <c r="E104" s="94">
        <v>20.348993660408638</v>
      </c>
      <c r="F104" s="94">
        <v>19.459706097215303</v>
      </c>
      <c r="G104" s="94">
        <v>17.902390833092145</v>
      </c>
      <c r="H104" s="94">
        <v>16.856754103642494</v>
      </c>
      <c r="I104" s="94">
        <v>15.296129344947115</v>
      </c>
      <c r="J104" s="94">
        <v>15.581719251725083</v>
      </c>
      <c r="K104" s="94">
        <v>14.418280629003743</v>
      </c>
      <c r="L104" s="94">
        <f>(L82*1000)/(365*'NRS Pop. Pivot Table'!K3)</f>
        <v>13.739349808603297</v>
      </c>
      <c r="M104" s="64"/>
      <c r="N104" s="64"/>
      <c r="O104" s="40"/>
      <c r="P104" s="64"/>
      <c r="Q104" s="64"/>
      <c r="R104" s="64"/>
      <c r="S104" s="64"/>
      <c r="T104" s="64"/>
    </row>
    <row r="105" spans="2:20" s="41" customFormat="1" ht="13.5">
      <c r="B105" s="45" t="s">
        <v>14</v>
      </c>
      <c r="C105" s="94">
        <v>4.0351322965856316</v>
      </c>
      <c r="D105" s="94">
        <v>4.113237497515731</v>
      </c>
      <c r="E105" s="94">
        <v>4.578596653082427</v>
      </c>
      <c r="F105" s="94">
        <v>4.028862873713105</v>
      </c>
      <c r="G105" s="94">
        <v>4.048380623934681</v>
      </c>
      <c r="H105" s="94">
        <v>4.518416863480168</v>
      </c>
      <c r="I105" s="94">
        <v>5.0282947803862195</v>
      </c>
      <c r="J105" s="94">
        <v>5.871311789347527</v>
      </c>
      <c r="K105" s="94">
        <v>6.003814786767205</v>
      </c>
      <c r="L105" s="94">
        <f>(L83*1000)/(365*'NRS Pop. Pivot Table'!K4)</f>
        <v>6.680954245512683</v>
      </c>
      <c r="M105" s="64"/>
      <c r="N105" s="64"/>
      <c r="O105" s="40"/>
      <c r="P105" s="64"/>
      <c r="Q105" s="64"/>
      <c r="R105" s="64"/>
      <c r="S105" s="64"/>
      <c r="T105" s="64"/>
    </row>
    <row r="106" spans="2:20" s="41" customFormat="1" ht="13.5">
      <c r="B106" s="45" t="s">
        <v>26</v>
      </c>
      <c r="C106" s="94">
        <v>10.149097179760137</v>
      </c>
      <c r="D106" s="94">
        <v>9.691622293781613</v>
      </c>
      <c r="E106" s="94">
        <v>9.85137924018921</v>
      </c>
      <c r="F106" s="94">
        <v>9.819959544195859</v>
      </c>
      <c r="G106" s="94">
        <v>10.207171967201415</v>
      </c>
      <c r="H106" s="94">
        <v>10.149667445200691</v>
      </c>
      <c r="I106" s="94">
        <v>10.582917709273213</v>
      </c>
      <c r="J106" s="94">
        <v>11.017925342952129</v>
      </c>
      <c r="K106" s="94">
        <v>10.931617624274443</v>
      </c>
      <c r="L106" s="94">
        <f>(L84*1000)/(365*'NRS Pop. Pivot Table'!K5)</f>
        <v>10.90099283834171</v>
      </c>
      <c r="M106" s="64"/>
      <c r="N106" s="64"/>
      <c r="O106" s="40"/>
      <c r="P106" s="64"/>
      <c r="Q106" s="64"/>
      <c r="R106" s="64"/>
      <c r="S106" s="64"/>
      <c r="T106" s="64"/>
    </row>
    <row r="107" spans="2:20" s="41" customFormat="1" ht="13.5">
      <c r="B107" s="45" t="s">
        <v>15</v>
      </c>
      <c r="C107" s="94">
        <v>13.9788382850615</v>
      </c>
      <c r="D107" s="94">
        <v>12.379668819705369</v>
      </c>
      <c r="E107" s="94">
        <v>10.97857713905395</v>
      </c>
      <c r="F107" s="94">
        <v>9.883580209226114</v>
      </c>
      <c r="G107" s="94">
        <v>9.880452638449004</v>
      </c>
      <c r="H107" s="94">
        <v>10.514429702869625</v>
      </c>
      <c r="I107" s="94">
        <v>11.164655428804418</v>
      </c>
      <c r="J107" s="94">
        <v>11.141914476575286</v>
      </c>
      <c r="K107" s="94">
        <v>10.959367676169608</v>
      </c>
      <c r="L107" s="94">
        <f>(L85*1000)/(365*'NRS Pop. Pivot Table'!K6)</f>
        <v>11.445469989036026</v>
      </c>
      <c r="M107" s="64"/>
      <c r="N107" s="64"/>
      <c r="O107" s="40"/>
      <c r="P107" s="64"/>
      <c r="Q107" s="64"/>
      <c r="R107" s="64"/>
      <c r="S107" s="64"/>
      <c r="T107" s="64"/>
    </row>
    <row r="108" spans="2:20" s="41" customFormat="1" ht="13.5">
      <c r="B108" s="45" t="s">
        <v>16</v>
      </c>
      <c r="C108" s="94">
        <v>9.023137848902712</v>
      </c>
      <c r="D108" s="94">
        <v>9.279841521138133</v>
      </c>
      <c r="E108" s="94">
        <v>9.536495307119656</v>
      </c>
      <c r="F108" s="94">
        <v>8.867776665560989</v>
      </c>
      <c r="G108" s="94">
        <v>9.142548568870426</v>
      </c>
      <c r="H108" s="94">
        <v>9.228876143801687</v>
      </c>
      <c r="I108" s="94">
        <v>9.285883900409715</v>
      </c>
      <c r="J108" s="94">
        <v>9.618380959659829</v>
      </c>
      <c r="K108" s="94">
        <v>9.213118315941246</v>
      </c>
      <c r="L108" s="94">
        <f>(L86*1000)/(365*'NRS Pop. Pivot Table'!K7)</f>
        <v>9.000242866914675</v>
      </c>
      <c r="M108" s="64"/>
      <c r="N108" s="64"/>
      <c r="O108" s="40"/>
      <c r="P108" s="64"/>
      <c r="Q108" s="64"/>
      <c r="R108" s="64"/>
      <c r="S108" s="64"/>
      <c r="T108" s="64"/>
    </row>
    <row r="109" spans="2:20" s="41" customFormat="1" ht="13.5">
      <c r="B109" s="45" t="s">
        <v>17</v>
      </c>
      <c r="C109" s="94">
        <v>14.846098884391806</v>
      </c>
      <c r="D109" s="94">
        <v>14.173018735535654</v>
      </c>
      <c r="E109" s="94">
        <v>13.29715833622157</v>
      </c>
      <c r="F109" s="94">
        <v>12.620077104215927</v>
      </c>
      <c r="G109" s="94">
        <v>12.164275037437045</v>
      </c>
      <c r="H109" s="94">
        <v>12.380903343052225</v>
      </c>
      <c r="I109" s="94">
        <v>12.468547342096139</v>
      </c>
      <c r="J109" s="94">
        <v>12.616901155487025</v>
      </c>
      <c r="K109" s="94">
        <v>12.079055258715591</v>
      </c>
      <c r="L109" s="94">
        <f>(L87*1000)/(365*'NRS Pop. Pivot Table'!K8)</f>
        <v>12.16272093470574</v>
      </c>
      <c r="M109" s="64"/>
      <c r="N109" s="64"/>
      <c r="O109" s="40"/>
      <c r="P109" s="64"/>
      <c r="Q109" s="64"/>
      <c r="R109" s="64"/>
      <c r="S109" s="64"/>
      <c r="T109" s="64"/>
    </row>
    <row r="110" spans="2:20" s="41" customFormat="1" ht="13.5">
      <c r="B110" s="45" t="s">
        <v>27</v>
      </c>
      <c r="C110" s="94">
        <v>27.59828168854246</v>
      </c>
      <c r="D110" s="94">
        <v>24.80119837272063</v>
      </c>
      <c r="E110" s="94">
        <v>22.74211685375887</v>
      </c>
      <c r="F110" s="94">
        <v>21.284483315104076</v>
      </c>
      <c r="G110" s="94">
        <v>19.932237213212648</v>
      </c>
      <c r="H110" s="94">
        <v>19.46557983336738</v>
      </c>
      <c r="I110" s="94">
        <v>18.755069695376918</v>
      </c>
      <c r="J110" s="94">
        <v>18.58490083291853</v>
      </c>
      <c r="K110" s="94">
        <v>18.369432711658373</v>
      </c>
      <c r="L110" s="94">
        <f>(L88*1000)/(365*'NRS Pop. Pivot Table'!K9)</f>
        <v>19.10617300086206</v>
      </c>
      <c r="M110" s="64"/>
      <c r="N110" s="64"/>
      <c r="O110" s="40"/>
      <c r="P110" s="64"/>
      <c r="Q110" s="64"/>
      <c r="R110" s="64"/>
      <c r="S110" s="64"/>
      <c r="T110" s="64"/>
    </row>
    <row r="111" spans="2:20" s="41" customFormat="1" ht="13.5">
      <c r="B111" s="45" t="s">
        <v>18</v>
      </c>
      <c r="C111" s="94">
        <v>5.877707687971592</v>
      </c>
      <c r="D111" s="94">
        <v>5.929649262197659</v>
      </c>
      <c r="E111" s="94">
        <v>5.54629512588158</v>
      </c>
      <c r="F111" s="94">
        <v>5.546286571314973</v>
      </c>
      <c r="G111" s="94">
        <v>5.927284155010205</v>
      </c>
      <c r="H111" s="94">
        <v>6.1907965874298805</v>
      </c>
      <c r="I111" s="94">
        <v>6.269867362661856</v>
      </c>
      <c r="J111" s="94">
        <v>6.244413982706007</v>
      </c>
      <c r="K111" s="94">
        <v>6.064961806508576</v>
      </c>
      <c r="L111" s="94">
        <f>(L89*1000)/(365*'NRS Pop. Pivot Table'!K10)</f>
        <v>6.022629327689314</v>
      </c>
      <c r="M111" s="64"/>
      <c r="N111" s="64"/>
      <c r="O111" s="40"/>
      <c r="P111" s="64"/>
      <c r="Q111" s="64"/>
      <c r="R111" s="64"/>
      <c r="S111" s="64"/>
      <c r="T111" s="64"/>
    </row>
    <row r="112" spans="2:20" s="41" customFormat="1" ht="13.5">
      <c r="B112" s="45" t="s">
        <v>19</v>
      </c>
      <c r="C112" s="94">
        <v>8.667493240399617</v>
      </c>
      <c r="D112" s="94">
        <v>8.26090657132966</v>
      </c>
      <c r="E112" s="94">
        <v>7.821840510475314</v>
      </c>
      <c r="F112" s="94">
        <v>7.577760590744937</v>
      </c>
      <c r="G112" s="94">
        <v>9.588758912128919</v>
      </c>
      <c r="H112" s="94">
        <v>9.826628677108308</v>
      </c>
      <c r="I112" s="94">
        <v>9.489283838830941</v>
      </c>
      <c r="J112" s="94">
        <v>9.48406627414014</v>
      </c>
      <c r="K112" s="94">
        <v>9.597590879194037</v>
      </c>
      <c r="L112" s="94">
        <f>(L90*1000)/(365*'NRS Pop. Pivot Table'!K11)</f>
        <v>9.246348801683814</v>
      </c>
      <c r="M112" s="64"/>
      <c r="N112" s="64"/>
      <c r="O112" s="40"/>
      <c r="P112" s="64"/>
      <c r="Q112" s="64"/>
      <c r="R112" s="64"/>
      <c r="S112" s="64"/>
      <c r="T112" s="64"/>
    </row>
    <row r="113" spans="2:20" s="41" customFormat="1" ht="13.5">
      <c r="B113" s="45" t="s">
        <v>20</v>
      </c>
      <c r="C113" s="94">
        <v>18.907986807142404</v>
      </c>
      <c r="D113" s="94">
        <v>18.691948022554083</v>
      </c>
      <c r="E113" s="94">
        <v>17.838399293803814</v>
      </c>
      <c r="F113" s="94">
        <v>16.694541468998</v>
      </c>
      <c r="G113" s="94">
        <v>15.703868659357735</v>
      </c>
      <c r="H113" s="94">
        <v>14.683932152479159</v>
      </c>
      <c r="I113" s="94">
        <v>14.843118735568726</v>
      </c>
      <c r="J113" s="94">
        <v>14.590885288008245</v>
      </c>
      <c r="K113" s="94">
        <v>14.12558751361021</v>
      </c>
      <c r="L113" s="94">
        <f>(L91*1000)/(365*'NRS Pop. Pivot Table'!K12)</f>
        <v>14.250455736051178</v>
      </c>
      <c r="M113" s="64"/>
      <c r="N113" s="64"/>
      <c r="O113" s="40"/>
      <c r="P113" s="64"/>
      <c r="Q113" s="64"/>
      <c r="R113" s="64"/>
      <c r="S113" s="64"/>
      <c r="T113" s="64"/>
    </row>
    <row r="114" spans="2:20" s="41" customFormat="1" ht="13.5">
      <c r="B114" s="45" t="s">
        <v>21</v>
      </c>
      <c r="C114" s="94">
        <v>0.319485477305655</v>
      </c>
      <c r="D114" s="94">
        <v>0.5576950254381006</v>
      </c>
      <c r="E114" s="94">
        <v>0.5958547315746026</v>
      </c>
      <c r="F114" s="94">
        <v>0.6447901490435554</v>
      </c>
      <c r="G114" s="94">
        <v>0.4444982701031359</v>
      </c>
      <c r="H114" s="94">
        <v>0.5755694061562384</v>
      </c>
      <c r="I114" s="94">
        <v>0.4271809661139149</v>
      </c>
      <c r="J114" s="94">
        <v>0.40464638760963306</v>
      </c>
      <c r="K114" s="94">
        <v>1.0022726975685767</v>
      </c>
      <c r="L114" s="94">
        <f>(L92*1000)/(365*'NRS Pop. Pivot Table'!K13)</f>
        <v>1.5006526435870249</v>
      </c>
      <c r="M114" s="64"/>
      <c r="N114" s="64"/>
      <c r="O114" s="40"/>
      <c r="P114" s="64"/>
      <c r="Q114" s="64"/>
      <c r="R114" s="64"/>
      <c r="S114" s="64"/>
      <c r="T114" s="64"/>
    </row>
    <row r="115" spans="2:20" s="41" customFormat="1" ht="13.5">
      <c r="B115" s="45" t="s">
        <v>22</v>
      </c>
      <c r="C115" s="94">
        <v>6.776350968101327</v>
      </c>
      <c r="D115" s="94">
        <v>8.592386011433392</v>
      </c>
      <c r="E115" s="94">
        <v>8.586411268801902</v>
      </c>
      <c r="F115" s="94">
        <v>7.867522869831869</v>
      </c>
      <c r="G115" s="94">
        <v>6.822539986743031</v>
      </c>
      <c r="H115" s="94">
        <v>7.014729784005584</v>
      </c>
      <c r="I115" s="94">
        <v>7.9404078682371795</v>
      </c>
      <c r="J115" s="94">
        <v>7.350931440845651</v>
      </c>
      <c r="K115" s="94">
        <v>8.234836536297019</v>
      </c>
      <c r="L115" s="94">
        <f>(L93*1000)/(365*'NRS Pop. Pivot Table'!K14)</f>
        <v>8.884012104691722</v>
      </c>
      <c r="M115" s="64"/>
      <c r="N115" s="64"/>
      <c r="O115" s="40"/>
      <c r="P115" s="64"/>
      <c r="Q115" s="64"/>
      <c r="R115" s="64"/>
      <c r="S115" s="64"/>
      <c r="T115" s="64"/>
    </row>
    <row r="116" spans="2:20" s="41" customFormat="1" ht="13.5">
      <c r="B116" s="45" t="s">
        <v>23</v>
      </c>
      <c r="C116" s="94">
        <v>13.417732481433104</v>
      </c>
      <c r="D116" s="94">
        <v>13.633063486842504</v>
      </c>
      <c r="E116" s="94">
        <v>13.908791459418007</v>
      </c>
      <c r="F116" s="94">
        <v>14.089564634553913</v>
      </c>
      <c r="G116" s="94">
        <v>14.34572119229752</v>
      </c>
      <c r="H116" s="94">
        <v>13.655063154073966</v>
      </c>
      <c r="I116" s="94">
        <v>13.428430847360008</v>
      </c>
      <c r="J116" s="94">
        <v>12.962807048914271</v>
      </c>
      <c r="K116" s="94">
        <v>12.452887741129159</v>
      </c>
      <c r="L116" s="94">
        <f>(L94*1000)/(365*'NRS Pop. Pivot Table'!K15)</f>
        <v>13.03854861968099</v>
      </c>
      <c r="M116" s="64"/>
      <c r="N116" s="64"/>
      <c r="O116" s="40"/>
      <c r="P116" s="64"/>
      <c r="Q116" s="64"/>
      <c r="R116" s="64"/>
      <c r="S116" s="64"/>
      <c r="T116" s="64"/>
    </row>
    <row r="117" spans="2:20" s="41" customFormat="1" ht="13.5">
      <c r="B117" s="45" t="s">
        <v>24</v>
      </c>
      <c r="C117" s="94">
        <v>0.20920578386231634</v>
      </c>
      <c r="D117" s="94">
        <v>0.06398515849343932</v>
      </c>
      <c r="E117" s="94">
        <v>0.10398848783551981</v>
      </c>
      <c r="F117" s="94">
        <v>0.13699556881380426</v>
      </c>
      <c r="G117" s="94">
        <v>0.16347237794668154</v>
      </c>
      <c r="H117" s="94">
        <v>0.20194888504225642</v>
      </c>
      <c r="I117" s="94">
        <v>0.21899676923946151</v>
      </c>
      <c r="J117" s="94">
        <v>0.271424227607323</v>
      </c>
      <c r="K117" s="94">
        <v>0.32060271465127327</v>
      </c>
      <c r="L117" s="94">
        <f>(L95*1000)/(365*'NRS Pop. Pivot Table'!K16)</f>
        <v>0.20647979552810977</v>
      </c>
      <c r="M117" s="64"/>
      <c r="N117" s="64"/>
      <c r="O117" s="40"/>
      <c r="P117" s="64"/>
      <c r="Q117" s="64"/>
      <c r="R117" s="64"/>
      <c r="S117" s="64"/>
      <c r="T117" s="64"/>
    </row>
    <row r="118" spans="2:20" s="41" customFormat="1" ht="13.5">
      <c r="B118" s="39"/>
      <c r="C118" s="53"/>
      <c r="D118" s="53"/>
      <c r="E118" s="53"/>
      <c r="F118" s="53"/>
      <c r="G118" s="53"/>
      <c r="H118" s="53"/>
      <c r="I118" s="53"/>
      <c r="J118" s="53"/>
      <c r="K118" s="53"/>
      <c r="L118" s="54"/>
      <c r="M118" s="64"/>
      <c r="N118" s="64"/>
      <c r="O118" s="40"/>
      <c r="P118" s="64"/>
      <c r="Q118" s="64"/>
      <c r="R118" s="64"/>
      <c r="S118" s="64"/>
      <c r="T118" s="64"/>
    </row>
    <row r="119" spans="2:20" s="41" customFormat="1" ht="13.5">
      <c r="B119" s="39"/>
      <c r="C119" s="39"/>
      <c r="D119" s="39"/>
      <c r="E119" s="39"/>
      <c r="F119" s="39"/>
      <c r="G119" s="39"/>
      <c r="H119" s="39"/>
      <c r="I119" s="39"/>
      <c r="J119" s="39"/>
      <c r="K119" s="39"/>
      <c r="L119" s="68" t="s">
        <v>8</v>
      </c>
      <c r="M119" s="40"/>
      <c r="N119" s="40"/>
      <c r="O119" s="40"/>
      <c r="P119" s="64"/>
      <c r="Q119" s="64"/>
      <c r="R119" s="64"/>
      <c r="S119" s="64"/>
      <c r="T119" s="64"/>
    </row>
    <row r="120" spans="2:31" s="41" customFormat="1" ht="13.5">
      <c r="B120" s="39"/>
      <c r="C120" s="39"/>
      <c r="D120" s="39"/>
      <c r="E120" s="39"/>
      <c r="F120" s="39"/>
      <c r="G120" s="39"/>
      <c r="H120" s="39"/>
      <c r="I120" s="39"/>
      <c r="J120" s="39"/>
      <c r="K120" s="39"/>
      <c r="L120" s="68"/>
      <c r="M120" s="40"/>
      <c r="N120" s="40"/>
      <c r="O120" s="40"/>
      <c r="P120" s="40"/>
      <c r="Q120" s="40"/>
      <c r="R120" s="40"/>
      <c r="S120" s="40"/>
      <c r="T120" s="40"/>
      <c r="U120" s="40"/>
      <c r="V120" s="40"/>
      <c r="W120" s="40"/>
      <c r="X120" s="40"/>
      <c r="Y120" s="40"/>
      <c r="Z120" s="40"/>
      <c r="AA120" s="64"/>
      <c r="AB120" s="64"/>
      <c r="AC120" s="64"/>
      <c r="AD120" s="64"/>
      <c r="AE120" s="64"/>
    </row>
    <row r="121" spans="2:31" s="88" customFormat="1" ht="45" customHeight="1">
      <c r="B121" s="246" t="s">
        <v>134</v>
      </c>
      <c r="C121" s="246"/>
      <c r="D121" s="246"/>
      <c r="E121" s="246"/>
      <c r="F121" s="246"/>
      <c r="G121" s="246"/>
      <c r="H121" s="246"/>
      <c r="I121" s="246"/>
      <c r="J121" s="246"/>
      <c r="K121" s="246"/>
      <c r="L121" s="246"/>
      <c r="M121" s="40"/>
      <c r="N121" s="40"/>
      <c r="O121" s="40"/>
      <c r="P121" s="40"/>
      <c r="Q121" s="40"/>
      <c r="R121" s="40"/>
      <c r="S121" s="40"/>
      <c r="T121" s="40"/>
      <c r="U121" s="40"/>
      <c r="V121" s="40"/>
      <c r="W121" s="40"/>
      <c r="X121" s="40"/>
      <c r="Y121" s="40"/>
      <c r="Z121" s="40"/>
      <c r="AA121" s="64"/>
      <c r="AB121" s="64"/>
      <c r="AC121" s="64"/>
      <c r="AD121" s="64"/>
      <c r="AE121" s="64"/>
    </row>
    <row r="122" spans="2:31" s="41" customFormat="1" ht="13.5">
      <c r="B122" s="97" t="s">
        <v>122</v>
      </c>
      <c r="C122" s="39"/>
      <c r="D122" s="39"/>
      <c r="E122" s="39"/>
      <c r="F122" s="39"/>
      <c r="G122" s="39"/>
      <c r="H122" s="39"/>
      <c r="I122" s="39"/>
      <c r="J122" s="39"/>
      <c r="K122" s="39"/>
      <c r="L122" s="40"/>
      <c r="M122" s="40"/>
      <c r="N122" s="40"/>
      <c r="O122" s="40"/>
      <c r="P122" s="40"/>
      <c r="Q122" s="40"/>
      <c r="R122" s="40"/>
      <c r="S122" s="40"/>
      <c r="T122" s="40"/>
      <c r="U122" s="40"/>
      <c r="V122" s="40"/>
      <c r="W122" s="40"/>
      <c r="X122" s="40"/>
      <c r="Y122" s="40"/>
      <c r="Z122" s="40"/>
      <c r="AA122" s="64"/>
      <c r="AB122" s="64"/>
      <c r="AC122" s="64"/>
      <c r="AD122" s="64"/>
      <c r="AE122" s="64"/>
    </row>
    <row r="123" spans="2:31" s="41" customFormat="1" ht="13.5">
      <c r="B123" s="39"/>
      <c r="C123" s="39"/>
      <c r="D123" s="39"/>
      <c r="E123" s="39"/>
      <c r="F123" s="39"/>
      <c r="G123" s="39"/>
      <c r="H123" s="39"/>
      <c r="I123" s="39"/>
      <c r="J123" s="39"/>
      <c r="K123" s="39"/>
      <c r="L123" s="40"/>
      <c r="M123" s="40"/>
      <c r="N123" s="40"/>
      <c r="O123" s="40"/>
      <c r="P123" s="40"/>
      <c r="Q123" s="40"/>
      <c r="R123" s="40"/>
      <c r="S123" s="40"/>
      <c r="T123" s="40"/>
      <c r="U123" s="40"/>
      <c r="V123" s="40"/>
      <c r="W123" s="40"/>
      <c r="X123" s="40"/>
      <c r="Y123" s="40"/>
      <c r="Z123" s="40"/>
      <c r="AA123" s="64"/>
      <c r="AB123" s="64"/>
      <c r="AC123" s="64"/>
      <c r="AD123" s="64"/>
      <c r="AE123" s="64"/>
    </row>
    <row r="124" spans="2:31" s="41" customFormat="1" ht="13.5">
      <c r="B124" s="39"/>
      <c r="C124" s="39"/>
      <c r="D124" s="39"/>
      <c r="E124" s="39"/>
      <c r="F124" s="39"/>
      <c r="G124" s="39"/>
      <c r="H124" s="39"/>
      <c r="I124" s="39"/>
      <c r="J124" s="39"/>
      <c r="K124" s="39"/>
      <c r="L124" s="40"/>
      <c r="M124" s="40"/>
      <c r="N124" s="40"/>
      <c r="O124" s="40"/>
      <c r="P124" s="40"/>
      <c r="Q124" s="40"/>
      <c r="R124" s="40"/>
      <c r="S124" s="40"/>
      <c r="T124" s="40"/>
      <c r="U124" s="40"/>
      <c r="V124" s="40"/>
      <c r="W124" s="40"/>
      <c r="X124" s="40"/>
      <c r="Y124" s="40"/>
      <c r="Z124" s="40"/>
      <c r="AA124" s="64"/>
      <c r="AB124" s="64"/>
      <c r="AC124" s="64"/>
      <c r="AD124" s="64"/>
      <c r="AE124" s="64"/>
    </row>
    <row r="125" spans="2:31" s="41" customFormat="1" ht="13.5">
      <c r="B125" s="39"/>
      <c r="C125" s="39"/>
      <c r="D125" s="39"/>
      <c r="E125" s="39"/>
      <c r="F125" s="39"/>
      <c r="G125" s="39"/>
      <c r="H125" s="39"/>
      <c r="I125" s="39"/>
      <c r="J125" s="39"/>
      <c r="K125" s="39"/>
      <c r="L125" s="40"/>
      <c r="M125" s="40"/>
      <c r="N125" s="40"/>
      <c r="O125" s="40"/>
      <c r="P125" s="40"/>
      <c r="Q125" s="40"/>
      <c r="R125" s="40"/>
      <c r="S125" s="40"/>
      <c r="T125" s="40"/>
      <c r="U125" s="40"/>
      <c r="V125" s="40"/>
      <c r="W125" s="40"/>
      <c r="X125" s="40"/>
      <c r="Y125" s="40"/>
      <c r="Z125" s="40"/>
      <c r="AA125" s="64"/>
      <c r="AB125" s="64"/>
      <c r="AC125" s="64"/>
      <c r="AD125" s="64"/>
      <c r="AE125" s="64"/>
    </row>
    <row r="126" spans="2:31" s="41" customFormat="1" ht="13.5">
      <c r="B126" s="39"/>
      <c r="C126" s="39"/>
      <c r="D126" s="39"/>
      <c r="E126" s="39"/>
      <c r="F126" s="39"/>
      <c r="G126" s="39"/>
      <c r="H126" s="39"/>
      <c r="I126" s="39"/>
      <c r="J126" s="39"/>
      <c r="K126" s="39"/>
      <c r="L126" s="40"/>
      <c r="M126" s="40"/>
      <c r="N126" s="40"/>
      <c r="O126" s="40"/>
      <c r="P126" s="40"/>
      <c r="Q126" s="40"/>
      <c r="R126" s="40"/>
      <c r="S126" s="40"/>
      <c r="T126" s="40"/>
      <c r="U126" s="40"/>
      <c r="V126" s="40"/>
      <c r="W126" s="40"/>
      <c r="X126" s="40"/>
      <c r="Y126" s="40"/>
      <c r="Z126" s="40"/>
      <c r="AA126" s="64"/>
      <c r="AB126" s="64"/>
      <c r="AC126" s="64"/>
      <c r="AD126" s="64"/>
      <c r="AE126" s="64"/>
    </row>
    <row r="127" spans="2:31" s="41" customFormat="1" ht="13.5">
      <c r="B127" s="39"/>
      <c r="C127" s="39"/>
      <c r="D127" s="39"/>
      <c r="E127" s="39"/>
      <c r="F127" s="39"/>
      <c r="G127" s="39"/>
      <c r="H127" s="39"/>
      <c r="I127" s="39"/>
      <c r="J127" s="39"/>
      <c r="K127" s="39"/>
      <c r="L127" s="40"/>
      <c r="M127" s="40"/>
      <c r="N127" s="40"/>
      <c r="O127" s="40"/>
      <c r="P127" s="40"/>
      <c r="Q127" s="40"/>
      <c r="R127" s="40"/>
      <c r="S127" s="40"/>
      <c r="T127" s="40"/>
      <c r="U127" s="40"/>
      <c r="V127" s="40"/>
      <c r="W127" s="40"/>
      <c r="X127" s="40"/>
      <c r="Y127" s="40"/>
      <c r="Z127" s="40"/>
      <c r="AA127" s="64"/>
      <c r="AB127" s="64"/>
      <c r="AC127" s="64"/>
      <c r="AD127" s="64"/>
      <c r="AE127" s="64"/>
    </row>
    <row r="128" spans="2:31" s="41" customFormat="1" ht="13.5">
      <c r="B128" s="39"/>
      <c r="C128" s="39"/>
      <c r="D128" s="39"/>
      <c r="E128" s="39"/>
      <c r="F128" s="39"/>
      <c r="G128" s="39"/>
      <c r="H128" s="39"/>
      <c r="I128" s="39"/>
      <c r="J128" s="39"/>
      <c r="K128" s="39"/>
      <c r="L128" s="40"/>
      <c r="M128" s="40"/>
      <c r="N128" s="40"/>
      <c r="O128" s="40"/>
      <c r="P128" s="40"/>
      <c r="Q128" s="40"/>
      <c r="R128" s="40"/>
      <c r="S128" s="40"/>
      <c r="T128" s="40"/>
      <c r="U128" s="40"/>
      <c r="V128" s="40"/>
      <c r="W128" s="40"/>
      <c r="X128" s="40"/>
      <c r="Y128" s="40"/>
      <c r="Z128" s="40"/>
      <c r="AA128" s="64"/>
      <c r="AB128" s="64"/>
      <c r="AC128" s="64"/>
      <c r="AD128" s="64"/>
      <c r="AE128" s="64"/>
    </row>
    <row r="129" spans="2:31" s="41" customFormat="1" ht="13.5">
      <c r="B129" s="39"/>
      <c r="C129" s="39"/>
      <c r="D129" s="39"/>
      <c r="E129" s="39"/>
      <c r="F129" s="39"/>
      <c r="G129" s="39"/>
      <c r="H129" s="39"/>
      <c r="I129" s="39"/>
      <c r="J129" s="39"/>
      <c r="K129" s="39"/>
      <c r="L129" s="40"/>
      <c r="M129" s="40"/>
      <c r="N129" s="40"/>
      <c r="O129" s="40"/>
      <c r="P129" s="40"/>
      <c r="Q129" s="40"/>
      <c r="R129" s="40"/>
      <c r="S129" s="40"/>
      <c r="T129" s="40"/>
      <c r="U129" s="40"/>
      <c r="V129" s="40"/>
      <c r="W129" s="40"/>
      <c r="X129" s="40"/>
      <c r="Y129" s="40"/>
      <c r="Z129" s="40"/>
      <c r="AA129" s="64"/>
      <c r="AB129" s="64"/>
      <c r="AC129" s="64"/>
      <c r="AD129" s="64"/>
      <c r="AE129" s="64"/>
    </row>
    <row r="130" spans="2:31" s="41" customFormat="1" ht="13.5">
      <c r="B130" s="39"/>
      <c r="C130" s="39"/>
      <c r="D130" s="39"/>
      <c r="E130" s="39"/>
      <c r="F130" s="39"/>
      <c r="G130" s="39"/>
      <c r="H130" s="39"/>
      <c r="I130" s="39"/>
      <c r="J130" s="39"/>
      <c r="K130" s="39"/>
      <c r="L130" s="40"/>
      <c r="M130" s="40"/>
      <c r="N130" s="40"/>
      <c r="O130" s="40"/>
      <c r="P130" s="40"/>
      <c r="Q130" s="40"/>
      <c r="R130" s="40"/>
      <c r="S130" s="40"/>
      <c r="T130" s="40"/>
      <c r="U130" s="40"/>
      <c r="V130" s="40"/>
      <c r="W130" s="40"/>
      <c r="X130" s="40"/>
      <c r="Y130" s="40"/>
      <c r="Z130" s="40"/>
      <c r="AA130" s="64"/>
      <c r="AB130" s="64"/>
      <c r="AC130" s="64"/>
      <c r="AD130" s="64"/>
      <c r="AE130" s="64"/>
    </row>
    <row r="131" spans="2:31" s="41" customFormat="1" ht="13.5">
      <c r="B131" s="39"/>
      <c r="C131" s="39"/>
      <c r="D131" s="39"/>
      <c r="E131" s="39"/>
      <c r="F131" s="39"/>
      <c r="G131" s="39"/>
      <c r="H131" s="39"/>
      <c r="I131" s="39"/>
      <c r="J131" s="39"/>
      <c r="K131" s="39"/>
      <c r="L131" s="40"/>
      <c r="M131" s="40"/>
      <c r="N131" s="40"/>
      <c r="O131" s="40"/>
      <c r="P131" s="40"/>
      <c r="Q131" s="40"/>
      <c r="R131" s="40"/>
      <c r="S131" s="40"/>
      <c r="T131" s="40"/>
      <c r="U131" s="40"/>
      <c r="V131" s="40"/>
      <c r="W131" s="40"/>
      <c r="X131" s="40"/>
      <c r="Y131" s="40"/>
      <c r="Z131" s="40"/>
      <c r="AA131" s="64"/>
      <c r="AB131" s="64"/>
      <c r="AC131" s="64"/>
      <c r="AD131" s="64"/>
      <c r="AE131" s="64"/>
    </row>
    <row r="132" spans="2:31" s="41" customFormat="1" ht="13.5">
      <c r="B132" s="39"/>
      <c r="C132" s="39"/>
      <c r="D132" s="39"/>
      <c r="E132" s="39"/>
      <c r="F132" s="39"/>
      <c r="G132" s="39"/>
      <c r="H132" s="39"/>
      <c r="I132" s="39"/>
      <c r="J132" s="39"/>
      <c r="K132" s="39"/>
      <c r="L132" s="40"/>
      <c r="M132" s="40"/>
      <c r="N132" s="64"/>
      <c r="O132" s="64"/>
      <c r="P132" s="64"/>
      <c r="Q132" s="64"/>
      <c r="R132" s="64"/>
      <c r="S132" s="64"/>
      <c r="T132" s="64"/>
      <c r="U132" s="64"/>
      <c r="V132" s="64"/>
      <c r="W132" s="64"/>
      <c r="X132" s="64"/>
      <c r="Y132" s="64"/>
      <c r="Z132" s="64"/>
      <c r="AA132" s="64"/>
      <c r="AB132" s="64"/>
      <c r="AC132" s="64"/>
      <c r="AD132" s="64"/>
      <c r="AE132" s="64"/>
    </row>
    <row r="133" spans="2:31" s="41" customFormat="1" ht="13.5">
      <c r="B133" s="39"/>
      <c r="C133" s="39"/>
      <c r="D133" s="39"/>
      <c r="E133" s="39"/>
      <c r="F133" s="39"/>
      <c r="G133" s="39"/>
      <c r="H133" s="39"/>
      <c r="I133" s="39"/>
      <c r="J133" s="39"/>
      <c r="K133" s="39"/>
      <c r="L133" s="40"/>
      <c r="M133" s="40"/>
      <c r="N133" s="64"/>
      <c r="O133" s="64"/>
      <c r="P133" s="64"/>
      <c r="Q133" s="64"/>
      <c r="R133" s="64"/>
      <c r="S133" s="64"/>
      <c r="T133" s="64"/>
      <c r="U133" s="64"/>
      <c r="V133" s="64"/>
      <c r="W133" s="64"/>
      <c r="X133" s="64"/>
      <c r="Y133" s="64"/>
      <c r="Z133" s="64"/>
      <c r="AA133" s="64"/>
      <c r="AB133" s="64"/>
      <c r="AC133" s="64"/>
      <c r="AD133" s="64"/>
      <c r="AE133" s="64"/>
    </row>
    <row r="134" spans="2:31" s="41" customFormat="1" ht="13.5">
      <c r="B134" s="39"/>
      <c r="C134" s="39"/>
      <c r="D134" s="39"/>
      <c r="E134" s="39"/>
      <c r="F134" s="39"/>
      <c r="G134" s="39"/>
      <c r="H134" s="39"/>
      <c r="I134" s="39"/>
      <c r="J134" s="39"/>
      <c r="K134" s="39"/>
      <c r="L134" s="40"/>
      <c r="M134" s="40"/>
      <c r="N134" s="64"/>
      <c r="O134" s="64"/>
      <c r="P134" s="64"/>
      <c r="Q134" s="64"/>
      <c r="R134" s="64"/>
      <c r="S134" s="64"/>
      <c r="T134" s="64"/>
      <c r="U134" s="64"/>
      <c r="V134" s="64"/>
      <c r="W134" s="64"/>
      <c r="X134" s="64"/>
      <c r="Y134" s="64"/>
      <c r="Z134" s="64"/>
      <c r="AA134" s="64"/>
      <c r="AB134" s="64"/>
      <c r="AC134" s="64"/>
      <c r="AD134" s="64"/>
      <c r="AE134" s="64"/>
    </row>
  </sheetData>
  <sheetProtection/>
  <mergeCells count="1">
    <mergeCell ref="B121:L121"/>
  </mergeCells>
  <conditionalFormatting sqref="W1:AE14 W30:AE33 W120:AE65536 O50:T118 N34:T34 N119:T119">
    <cfRule type="containsText" priority="5" dxfId="9" operator="containsText" stopIfTrue="1" text="FALSE">
      <formula>NOT(ISERROR(SEARCH("FALSE",N1)))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3" r:id="rId2"/>
  <colBreaks count="1" manualBreakCount="1">
    <brk id="12" max="118" man="1"/>
  </colBreaks>
  <drawing r:id="rId1"/>
</worksheet>
</file>

<file path=xl/worksheets/sheet8.xml><?xml version="1.0" encoding="utf-8"?>
<worksheet xmlns="http://schemas.openxmlformats.org/spreadsheetml/2006/main" xmlns:r="http://schemas.openxmlformats.org/officeDocument/2006/relationships">
  <sheetPr>
    <tabColor theme="7" tint="-0.24997000396251678"/>
  </sheetPr>
  <dimension ref="A1:G649"/>
  <sheetViews>
    <sheetView zoomScalePageLayoutView="0" workbookViewId="0" topLeftCell="A1">
      <selection activeCell="A1" sqref="A1"/>
    </sheetView>
  </sheetViews>
  <sheetFormatPr defaultColWidth="9.140625" defaultRowHeight="15"/>
  <cols>
    <col min="1" max="1" width="2.140625" style="47" customWidth="1"/>
    <col min="2" max="6" width="14.7109375" style="47" customWidth="1"/>
    <col min="7" max="16384" width="9.140625" style="47" customWidth="1"/>
  </cols>
  <sheetData>
    <row r="1" spans="1:7" s="46" customFormat="1" ht="15" customHeight="1">
      <c r="A1" s="179"/>
      <c r="B1" s="179"/>
      <c r="C1" s="179"/>
      <c r="D1" s="179"/>
      <c r="E1" s="179"/>
      <c r="F1" s="179"/>
      <c r="G1" s="179"/>
    </row>
    <row r="2" spans="1:7" s="46" customFormat="1" ht="18" customHeight="1">
      <c r="A2" s="179"/>
      <c r="B2" s="180" t="s">
        <v>93</v>
      </c>
      <c r="C2" s="180" t="s">
        <v>94</v>
      </c>
      <c r="D2" s="180" t="s">
        <v>95</v>
      </c>
      <c r="E2" s="180" t="s">
        <v>5</v>
      </c>
      <c r="F2" s="180" t="s">
        <v>126</v>
      </c>
      <c r="G2" s="180" t="s">
        <v>111</v>
      </c>
    </row>
    <row r="3" spans="1:7" s="46" customFormat="1" ht="18" customHeight="1">
      <c r="A3" s="179"/>
      <c r="B3" s="181">
        <v>2010</v>
      </c>
      <c r="C3" s="182" t="s">
        <v>49</v>
      </c>
      <c r="D3" s="182" t="s">
        <v>79</v>
      </c>
      <c r="E3" s="146">
        <v>132</v>
      </c>
      <c r="F3" s="146">
        <v>7489.2</v>
      </c>
      <c r="G3" s="146">
        <v>2089.25</v>
      </c>
    </row>
    <row r="4" spans="1:7" s="46" customFormat="1" ht="18" customHeight="1">
      <c r="A4" s="179"/>
      <c r="B4" s="183">
        <v>2010</v>
      </c>
      <c r="C4" s="184" t="s">
        <v>49</v>
      </c>
      <c r="D4" s="184" t="s">
        <v>80</v>
      </c>
      <c r="E4" s="185">
        <v>525</v>
      </c>
      <c r="F4" s="185">
        <v>27779.36</v>
      </c>
      <c r="G4" s="185">
        <v>8348.9</v>
      </c>
    </row>
    <row r="5" spans="1:7" s="46" customFormat="1" ht="18" customHeight="1">
      <c r="A5" s="179"/>
      <c r="B5" s="181">
        <v>2010</v>
      </c>
      <c r="C5" s="182" t="s">
        <v>49</v>
      </c>
      <c r="D5" s="182" t="s">
        <v>81</v>
      </c>
      <c r="E5" s="146">
        <v>347</v>
      </c>
      <c r="F5" s="146">
        <v>4026.25</v>
      </c>
      <c r="G5" s="146">
        <v>1008.7</v>
      </c>
    </row>
    <row r="6" spans="1:7" s="46" customFormat="1" ht="18" customHeight="1">
      <c r="A6" s="179"/>
      <c r="B6" s="183">
        <v>2010</v>
      </c>
      <c r="C6" s="184" t="s">
        <v>49</v>
      </c>
      <c r="D6" s="184" t="s">
        <v>82</v>
      </c>
      <c r="E6" s="185">
        <v>588</v>
      </c>
      <c r="F6" s="185">
        <v>42233.37</v>
      </c>
      <c r="G6" s="185">
        <v>12483.5</v>
      </c>
    </row>
    <row r="7" spans="1:7" s="46" customFormat="1" ht="18" customHeight="1">
      <c r="A7" s="179"/>
      <c r="B7" s="181">
        <v>2010</v>
      </c>
      <c r="C7" s="182" t="s">
        <v>49</v>
      </c>
      <c r="D7" s="182" t="s">
        <v>83</v>
      </c>
      <c r="E7" s="146">
        <v>1267</v>
      </c>
      <c r="F7" s="146">
        <v>95033.82</v>
      </c>
      <c r="G7" s="146">
        <v>29355.55</v>
      </c>
    </row>
    <row r="8" spans="1:7" s="46" customFormat="1" ht="18" customHeight="1">
      <c r="A8" s="179"/>
      <c r="B8" s="183">
        <v>2010</v>
      </c>
      <c r="C8" s="184" t="s">
        <v>49</v>
      </c>
      <c r="D8" s="184" t="s">
        <v>84</v>
      </c>
      <c r="E8" s="185">
        <v>673</v>
      </c>
      <c r="F8" s="185">
        <v>22819.56</v>
      </c>
      <c r="G8" s="185">
        <v>6743.7</v>
      </c>
    </row>
    <row r="9" spans="1:7" s="46" customFormat="1" ht="18" customHeight="1">
      <c r="A9" s="179"/>
      <c r="B9" s="181">
        <v>2010</v>
      </c>
      <c r="C9" s="182" t="s">
        <v>49</v>
      </c>
      <c r="D9" s="182" t="s">
        <v>85</v>
      </c>
      <c r="E9" s="146">
        <v>1652</v>
      </c>
      <c r="F9" s="146">
        <v>107251.03</v>
      </c>
      <c r="G9" s="146">
        <v>32632.45</v>
      </c>
    </row>
    <row r="10" spans="1:7" s="46" customFormat="1" ht="18" customHeight="1">
      <c r="A10" s="179"/>
      <c r="B10" s="183">
        <v>2010</v>
      </c>
      <c r="C10" s="184" t="s">
        <v>49</v>
      </c>
      <c r="D10" s="184" t="s">
        <v>86</v>
      </c>
      <c r="E10" s="185">
        <v>608</v>
      </c>
      <c r="F10" s="185">
        <v>11778.44</v>
      </c>
      <c r="G10" s="185">
        <v>3152.25</v>
      </c>
    </row>
    <row r="11" spans="1:7" s="46" customFormat="1" ht="18" customHeight="1">
      <c r="A11" s="179"/>
      <c r="B11" s="181">
        <v>2010</v>
      </c>
      <c r="C11" s="182" t="s">
        <v>49</v>
      </c>
      <c r="D11" s="182" t="s">
        <v>87</v>
      </c>
      <c r="E11" s="146">
        <v>872</v>
      </c>
      <c r="F11" s="146">
        <v>52654.32</v>
      </c>
      <c r="G11" s="146">
        <v>16982.55</v>
      </c>
    </row>
    <row r="12" spans="1:7" s="46" customFormat="1" ht="18" customHeight="1">
      <c r="A12" s="179"/>
      <c r="B12" s="183">
        <v>2010</v>
      </c>
      <c r="C12" s="184" t="s">
        <v>49</v>
      </c>
      <c r="D12" s="184" t="s">
        <v>88</v>
      </c>
      <c r="E12" s="185">
        <v>2206</v>
      </c>
      <c r="F12" s="185">
        <v>95250.72</v>
      </c>
      <c r="G12" s="185">
        <v>26997.025</v>
      </c>
    </row>
    <row r="13" spans="1:7" s="46" customFormat="1" ht="18" customHeight="1">
      <c r="A13" s="179"/>
      <c r="B13" s="181">
        <v>2010</v>
      </c>
      <c r="C13" s="182" t="s">
        <v>49</v>
      </c>
      <c r="D13" s="182" t="s">
        <v>89</v>
      </c>
      <c r="E13" s="146">
        <v>44</v>
      </c>
      <c r="F13" s="146">
        <v>662.49</v>
      </c>
      <c r="G13" s="146">
        <v>142.3</v>
      </c>
    </row>
    <row r="14" spans="1:7" s="46" customFormat="1" ht="18" customHeight="1">
      <c r="A14" s="179"/>
      <c r="B14" s="183">
        <v>2010</v>
      </c>
      <c r="C14" s="184" t="s">
        <v>49</v>
      </c>
      <c r="D14" s="184" t="s">
        <v>90</v>
      </c>
      <c r="E14" s="185">
        <v>33</v>
      </c>
      <c r="F14" s="185">
        <v>564.27</v>
      </c>
      <c r="G14" s="185">
        <v>157.8</v>
      </c>
    </row>
    <row r="15" spans="1:7" s="46" customFormat="1" ht="18" customHeight="1">
      <c r="A15" s="179"/>
      <c r="B15" s="181">
        <v>2010</v>
      </c>
      <c r="C15" s="182" t="s">
        <v>49</v>
      </c>
      <c r="D15" s="182" t="s">
        <v>91</v>
      </c>
      <c r="E15" s="146">
        <v>147</v>
      </c>
      <c r="F15" s="146">
        <v>6640.38</v>
      </c>
      <c r="G15" s="146">
        <v>1758.15</v>
      </c>
    </row>
    <row r="16" spans="1:7" s="46" customFormat="1" ht="18" customHeight="1">
      <c r="A16" s="179"/>
      <c r="B16" s="183">
        <v>2010</v>
      </c>
      <c r="C16" s="184" t="s">
        <v>49</v>
      </c>
      <c r="D16" s="184" t="s">
        <v>92</v>
      </c>
      <c r="E16" s="185">
        <v>264</v>
      </c>
      <c r="F16" s="185">
        <v>1752.4</v>
      </c>
      <c r="G16" s="185">
        <v>407.65</v>
      </c>
    </row>
    <row r="17" spans="1:7" s="46" customFormat="1" ht="18" customHeight="1">
      <c r="A17" s="179"/>
      <c r="B17" s="181">
        <v>2010</v>
      </c>
      <c r="C17" s="182" t="s">
        <v>50</v>
      </c>
      <c r="D17" s="182" t="s">
        <v>79</v>
      </c>
      <c r="E17" s="146">
        <v>45</v>
      </c>
      <c r="F17" s="146">
        <v>1924.91</v>
      </c>
      <c r="G17" s="146">
        <v>635</v>
      </c>
    </row>
    <row r="18" spans="1:7" s="46" customFormat="1" ht="18" customHeight="1">
      <c r="A18" s="179"/>
      <c r="B18" s="183">
        <v>2010</v>
      </c>
      <c r="C18" s="184" t="s">
        <v>50</v>
      </c>
      <c r="D18" s="184" t="s">
        <v>80</v>
      </c>
      <c r="E18" s="185">
        <v>29</v>
      </c>
      <c r="F18" s="185">
        <v>2494.51</v>
      </c>
      <c r="G18" s="185">
        <v>853.75</v>
      </c>
    </row>
    <row r="19" spans="1:7" s="46" customFormat="1" ht="18" customHeight="1">
      <c r="A19" s="179"/>
      <c r="B19" s="181">
        <v>2010</v>
      </c>
      <c r="C19" s="182" t="s">
        <v>50</v>
      </c>
      <c r="D19" s="182" t="s">
        <v>81</v>
      </c>
      <c r="E19" s="146">
        <v>7</v>
      </c>
      <c r="F19" s="146">
        <v>209.35</v>
      </c>
      <c r="G19" s="146">
        <v>71.75</v>
      </c>
    </row>
    <row r="20" spans="1:7" s="46" customFormat="1" ht="18" customHeight="1">
      <c r="A20" s="179"/>
      <c r="B20" s="183">
        <v>2010</v>
      </c>
      <c r="C20" s="184" t="s">
        <v>50</v>
      </c>
      <c r="D20" s="184" t="s">
        <v>82</v>
      </c>
      <c r="E20" s="185">
        <v>1309</v>
      </c>
      <c r="F20" s="185">
        <v>97843.03</v>
      </c>
      <c r="G20" s="185">
        <v>33933.25</v>
      </c>
    </row>
    <row r="21" spans="1:7" s="46" customFormat="1" ht="18" customHeight="1">
      <c r="A21" s="179"/>
      <c r="B21" s="181">
        <v>2010</v>
      </c>
      <c r="C21" s="182" t="s">
        <v>50</v>
      </c>
      <c r="D21" s="182" t="s">
        <v>83</v>
      </c>
      <c r="E21" s="146">
        <v>83</v>
      </c>
      <c r="F21" s="146">
        <v>2881.51</v>
      </c>
      <c r="G21" s="146">
        <v>900.5</v>
      </c>
    </row>
    <row r="22" spans="1:7" s="46" customFormat="1" ht="18" customHeight="1">
      <c r="A22" s="179"/>
      <c r="B22" s="183">
        <v>2010</v>
      </c>
      <c r="C22" s="184" t="s">
        <v>50</v>
      </c>
      <c r="D22" s="184" t="s">
        <v>84</v>
      </c>
      <c r="E22" s="185">
        <v>3170</v>
      </c>
      <c r="F22" s="185">
        <v>126008.8</v>
      </c>
      <c r="G22" s="185">
        <v>42425.78</v>
      </c>
    </row>
    <row r="23" spans="1:7" s="46" customFormat="1" ht="18" customHeight="1">
      <c r="A23" s="179"/>
      <c r="B23" s="181">
        <v>2010</v>
      </c>
      <c r="C23" s="182" t="s">
        <v>50</v>
      </c>
      <c r="D23" s="182" t="s">
        <v>85</v>
      </c>
      <c r="E23" s="146">
        <v>10127</v>
      </c>
      <c r="F23" s="146">
        <v>442656.5</v>
      </c>
      <c r="G23" s="146">
        <v>151260.25</v>
      </c>
    </row>
    <row r="24" spans="1:7" s="46" customFormat="1" ht="18" customHeight="1">
      <c r="A24" s="179"/>
      <c r="B24" s="183">
        <v>2010</v>
      </c>
      <c r="C24" s="184" t="s">
        <v>50</v>
      </c>
      <c r="D24" s="184" t="s">
        <v>86</v>
      </c>
      <c r="E24" s="185">
        <v>843</v>
      </c>
      <c r="F24" s="185">
        <v>30140.13</v>
      </c>
      <c r="G24" s="185">
        <v>9737</v>
      </c>
    </row>
    <row r="25" spans="1:7" s="46" customFormat="1" ht="18" customHeight="1">
      <c r="A25" s="179"/>
      <c r="B25" s="181">
        <v>2010</v>
      </c>
      <c r="C25" s="182" t="s">
        <v>50</v>
      </c>
      <c r="D25" s="182" t="s">
        <v>87</v>
      </c>
      <c r="E25" s="146">
        <v>9110</v>
      </c>
      <c r="F25" s="146">
        <v>518217.42</v>
      </c>
      <c r="G25" s="146">
        <v>179823.5</v>
      </c>
    </row>
    <row r="26" spans="1:7" s="46" customFormat="1" ht="18" customHeight="1">
      <c r="A26" s="179"/>
      <c r="B26" s="183">
        <v>2010</v>
      </c>
      <c r="C26" s="184" t="s">
        <v>50</v>
      </c>
      <c r="D26" s="184" t="s">
        <v>88</v>
      </c>
      <c r="E26" s="185">
        <v>2443</v>
      </c>
      <c r="F26" s="185">
        <v>118412.3</v>
      </c>
      <c r="G26" s="185">
        <v>40199.25</v>
      </c>
    </row>
    <row r="27" spans="1:7" s="46" customFormat="1" ht="18" customHeight="1">
      <c r="A27" s="179"/>
      <c r="B27" s="181">
        <v>2010</v>
      </c>
      <c r="C27" s="182" t="s">
        <v>50</v>
      </c>
      <c r="D27" s="182" t="s">
        <v>90</v>
      </c>
      <c r="E27" s="146">
        <v>336</v>
      </c>
      <c r="F27" s="146">
        <v>9285.19</v>
      </c>
      <c r="G27" s="146">
        <v>3197.75</v>
      </c>
    </row>
    <row r="28" spans="1:7" s="46" customFormat="1" ht="18" customHeight="1">
      <c r="A28" s="179"/>
      <c r="B28" s="183">
        <v>2010</v>
      </c>
      <c r="C28" s="184" t="s">
        <v>50</v>
      </c>
      <c r="D28" s="184" t="s">
        <v>91</v>
      </c>
      <c r="E28" s="185">
        <v>20</v>
      </c>
      <c r="F28" s="185">
        <v>552.53</v>
      </c>
      <c r="G28" s="185">
        <v>281</v>
      </c>
    </row>
    <row r="29" spans="1:7" s="46" customFormat="1" ht="18" customHeight="1">
      <c r="A29" s="179"/>
      <c r="B29" s="181">
        <v>2010</v>
      </c>
      <c r="C29" s="182" t="s">
        <v>51</v>
      </c>
      <c r="D29" s="182" t="s">
        <v>79</v>
      </c>
      <c r="E29" s="146">
        <v>93</v>
      </c>
      <c r="F29" s="146">
        <v>4767.23</v>
      </c>
      <c r="G29" s="146">
        <v>661.285714285714</v>
      </c>
    </row>
    <row r="30" spans="1:7" s="46" customFormat="1" ht="18" customHeight="1">
      <c r="A30" s="179"/>
      <c r="B30" s="183">
        <v>2010</v>
      </c>
      <c r="C30" s="184" t="s">
        <v>51</v>
      </c>
      <c r="D30" s="184" t="s">
        <v>80</v>
      </c>
      <c r="E30" s="185">
        <v>185</v>
      </c>
      <c r="F30" s="185">
        <v>11639.36</v>
      </c>
      <c r="G30" s="185">
        <v>1631.71428571429</v>
      </c>
    </row>
    <row r="31" spans="1:7" s="46" customFormat="1" ht="18" customHeight="1">
      <c r="A31" s="179"/>
      <c r="B31" s="181">
        <v>2010</v>
      </c>
      <c r="C31" s="182" t="s">
        <v>51</v>
      </c>
      <c r="D31" s="182" t="s">
        <v>81</v>
      </c>
      <c r="E31" s="146">
        <v>15</v>
      </c>
      <c r="F31" s="146">
        <v>568.49</v>
      </c>
      <c r="G31" s="146">
        <v>78.8571428571429</v>
      </c>
    </row>
    <row r="32" spans="1:7" s="46" customFormat="1" ht="18" customHeight="1">
      <c r="A32" s="179"/>
      <c r="B32" s="183">
        <v>2010</v>
      </c>
      <c r="C32" s="184" t="s">
        <v>51</v>
      </c>
      <c r="D32" s="184" t="s">
        <v>82</v>
      </c>
      <c r="E32" s="185">
        <v>24</v>
      </c>
      <c r="F32" s="185">
        <v>1239.92</v>
      </c>
      <c r="G32" s="185">
        <v>172</v>
      </c>
    </row>
    <row r="33" spans="1:7" s="46" customFormat="1" ht="18" customHeight="1">
      <c r="A33" s="179"/>
      <c r="B33" s="181">
        <v>2010</v>
      </c>
      <c r="C33" s="182" t="s">
        <v>51</v>
      </c>
      <c r="D33" s="182" t="s">
        <v>83</v>
      </c>
      <c r="E33" s="146">
        <v>10</v>
      </c>
      <c r="F33" s="146">
        <v>1186.36</v>
      </c>
      <c r="G33" s="146">
        <v>164.571428571429</v>
      </c>
    </row>
    <row r="34" spans="1:7" s="46" customFormat="1" ht="18" customHeight="1">
      <c r="A34" s="179"/>
      <c r="B34" s="183">
        <v>2010</v>
      </c>
      <c r="C34" s="184" t="s">
        <v>51</v>
      </c>
      <c r="D34" s="184" t="s">
        <v>84</v>
      </c>
      <c r="E34" s="185">
        <v>107</v>
      </c>
      <c r="F34" s="185">
        <v>5682.79</v>
      </c>
      <c r="G34" s="185">
        <v>828.571428571429</v>
      </c>
    </row>
    <row r="35" spans="1:7" s="46" customFormat="1" ht="18" customHeight="1">
      <c r="A35" s="179"/>
      <c r="B35" s="181">
        <v>2010</v>
      </c>
      <c r="C35" s="182" t="s">
        <v>51</v>
      </c>
      <c r="D35" s="182" t="s">
        <v>85</v>
      </c>
      <c r="E35" s="146">
        <v>46</v>
      </c>
      <c r="F35" s="146">
        <v>1882.6</v>
      </c>
      <c r="G35" s="146">
        <v>261.142857142857</v>
      </c>
    </row>
    <row r="36" spans="1:7" s="46" customFormat="1" ht="18" customHeight="1">
      <c r="A36" s="179"/>
      <c r="B36" s="183">
        <v>2010</v>
      </c>
      <c r="C36" s="184" t="s">
        <v>51</v>
      </c>
      <c r="D36" s="184" t="s">
        <v>86</v>
      </c>
      <c r="E36" s="185">
        <v>45</v>
      </c>
      <c r="F36" s="185">
        <v>2403.68</v>
      </c>
      <c r="G36" s="185">
        <v>333.428571428571</v>
      </c>
    </row>
    <row r="37" spans="1:7" s="46" customFormat="1" ht="18" customHeight="1">
      <c r="A37" s="179"/>
      <c r="B37" s="181">
        <v>2010</v>
      </c>
      <c r="C37" s="182" t="s">
        <v>51</v>
      </c>
      <c r="D37" s="182" t="s">
        <v>87</v>
      </c>
      <c r="E37" s="146">
        <v>43</v>
      </c>
      <c r="F37" s="146">
        <v>3528.19</v>
      </c>
      <c r="G37" s="146">
        <v>489.428571428571</v>
      </c>
    </row>
    <row r="38" spans="1:7" s="46" customFormat="1" ht="18" customHeight="1">
      <c r="A38" s="179"/>
      <c r="B38" s="183">
        <v>2010</v>
      </c>
      <c r="C38" s="184" t="s">
        <v>51</v>
      </c>
      <c r="D38" s="184" t="s">
        <v>88</v>
      </c>
      <c r="E38" s="185">
        <v>402</v>
      </c>
      <c r="F38" s="185">
        <v>18331.5</v>
      </c>
      <c r="G38" s="185">
        <v>2549.42857142857</v>
      </c>
    </row>
    <row r="39" spans="1:7" s="46" customFormat="1" ht="18" customHeight="1">
      <c r="A39" s="179"/>
      <c r="B39" s="181">
        <v>2010</v>
      </c>
      <c r="C39" s="182" t="s">
        <v>51</v>
      </c>
      <c r="D39" s="182" t="s">
        <v>91</v>
      </c>
      <c r="E39" s="146">
        <v>43</v>
      </c>
      <c r="F39" s="146">
        <v>431.54</v>
      </c>
      <c r="G39" s="146">
        <v>59.8571428571429</v>
      </c>
    </row>
    <row r="40" spans="1:7" s="46" customFormat="1" ht="18" customHeight="1">
      <c r="A40" s="179"/>
      <c r="B40" s="183">
        <v>2010</v>
      </c>
      <c r="C40" s="184" t="s">
        <v>51</v>
      </c>
      <c r="D40" s="184" t="s">
        <v>92</v>
      </c>
      <c r="E40" s="185">
        <v>26</v>
      </c>
      <c r="F40" s="185">
        <v>849.61</v>
      </c>
      <c r="G40" s="185">
        <v>117.857142857143</v>
      </c>
    </row>
    <row r="41" spans="1:7" s="46" customFormat="1" ht="18" customHeight="1">
      <c r="A41" s="179"/>
      <c r="B41" s="181">
        <v>2010</v>
      </c>
      <c r="C41" s="182" t="s">
        <v>52</v>
      </c>
      <c r="D41" s="182" t="s">
        <v>79</v>
      </c>
      <c r="E41" s="146">
        <v>55910</v>
      </c>
      <c r="F41" s="146">
        <v>812207.78</v>
      </c>
      <c r="G41" s="146">
        <v>2391779.32</v>
      </c>
    </row>
    <row r="42" spans="1:7" s="46" customFormat="1" ht="18" customHeight="1">
      <c r="A42" s="179"/>
      <c r="B42" s="183">
        <v>2010</v>
      </c>
      <c r="C42" s="184" t="s">
        <v>52</v>
      </c>
      <c r="D42" s="184" t="s">
        <v>80</v>
      </c>
      <c r="E42" s="185">
        <v>2809</v>
      </c>
      <c r="F42" s="185">
        <v>44050.6</v>
      </c>
      <c r="G42" s="185">
        <v>126874.76</v>
      </c>
    </row>
    <row r="43" spans="1:7" s="46" customFormat="1" ht="18" customHeight="1">
      <c r="A43" s="179"/>
      <c r="B43" s="181">
        <v>2010</v>
      </c>
      <c r="C43" s="182" t="s">
        <v>52</v>
      </c>
      <c r="D43" s="182" t="s">
        <v>81</v>
      </c>
      <c r="E43" s="146">
        <v>15779</v>
      </c>
      <c r="F43" s="146">
        <v>162713.42</v>
      </c>
      <c r="G43" s="146">
        <v>469805.64</v>
      </c>
    </row>
    <row r="44" spans="1:7" s="46" customFormat="1" ht="18" customHeight="1">
      <c r="A44" s="179"/>
      <c r="B44" s="183">
        <v>2010</v>
      </c>
      <c r="C44" s="184" t="s">
        <v>52</v>
      </c>
      <c r="D44" s="184" t="s">
        <v>82</v>
      </c>
      <c r="E44" s="185">
        <v>20588</v>
      </c>
      <c r="F44" s="185">
        <v>504771.87</v>
      </c>
      <c r="G44" s="185">
        <v>1494941.3</v>
      </c>
    </row>
    <row r="45" spans="1:7" s="46" customFormat="1" ht="18" customHeight="1">
      <c r="A45" s="179"/>
      <c r="B45" s="181">
        <v>2010</v>
      </c>
      <c r="C45" s="182" t="s">
        <v>52</v>
      </c>
      <c r="D45" s="182" t="s">
        <v>83</v>
      </c>
      <c r="E45" s="146">
        <v>13343</v>
      </c>
      <c r="F45" s="146">
        <v>260126.76</v>
      </c>
      <c r="G45" s="146">
        <v>777562.32</v>
      </c>
    </row>
    <row r="46" spans="1:7" s="46" customFormat="1" ht="18" customHeight="1">
      <c r="A46" s="179"/>
      <c r="B46" s="183">
        <v>2010</v>
      </c>
      <c r="C46" s="184" t="s">
        <v>52</v>
      </c>
      <c r="D46" s="184" t="s">
        <v>84</v>
      </c>
      <c r="E46" s="185">
        <v>59662</v>
      </c>
      <c r="F46" s="185">
        <v>866168.52</v>
      </c>
      <c r="G46" s="185">
        <v>2514317.34</v>
      </c>
    </row>
    <row r="47" spans="1:7" s="46" customFormat="1" ht="18" customHeight="1">
      <c r="A47" s="179"/>
      <c r="B47" s="181">
        <v>2010</v>
      </c>
      <c r="C47" s="182" t="s">
        <v>52</v>
      </c>
      <c r="D47" s="182" t="s">
        <v>85</v>
      </c>
      <c r="E47" s="146">
        <v>213890</v>
      </c>
      <c r="F47" s="146">
        <v>3152027.49</v>
      </c>
      <c r="G47" s="146">
        <v>9349972</v>
      </c>
    </row>
    <row r="48" spans="1:7" s="46" customFormat="1" ht="18" customHeight="1">
      <c r="A48" s="179"/>
      <c r="B48" s="183">
        <v>2010</v>
      </c>
      <c r="C48" s="184" t="s">
        <v>52</v>
      </c>
      <c r="D48" s="184" t="s">
        <v>86</v>
      </c>
      <c r="E48" s="185">
        <v>16632</v>
      </c>
      <c r="F48" s="185">
        <v>189496.96</v>
      </c>
      <c r="G48" s="185">
        <v>555671.68</v>
      </c>
    </row>
    <row r="49" spans="1:7" s="46" customFormat="1" ht="18" customHeight="1">
      <c r="A49" s="179"/>
      <c r="B49" s="181">
        <v>2010</v>
      </c>
      <c r="C49" s="182" t="s">
        <v>52</v>
      </c>
      <c r="D49" s="182" t="s">
        <v>87</v>
      </c>
      <c r="E49" s="146">
        <v>40035</v>
      </c>
      <c r="F49" s="146">
        <v>506247.7</v>
      </c>
      <c r="G49" s="146">
        <v>1495464.08</v>
      </c>
    </row>
    <row r="50" spans="1:7" s="46" customFormat="1" ht="18" customHeight="1">
      <c r="A50" s="179"/>
      <c r="B50" s="183">
        <v>2010</v>
      </c>
      <c r="C50" s="184" t="s">
        <v>52</v>
      </c>
      <c r="D50" s="184" t="s">
        <v>88</v>
      </c>
      <c r="E50" s="185">
        <v>68793</v>
      </c>
      <c r="F50" s="185">
        <v>1633488.39</v>
      </c>
      <c r="G50" s="185">
        <v>4710296.56</v>
      </c>
    </row>
    <row r="51" spans="1:7" s="46" customFormat="1" ht="18" customHeight="1">
      <c r="A51" s="179"/>
      <c r="B51" s="181">
        <v>2010</v>
      </c>
      <c r="C51" s="182" t="s">
        <v>52</v>
      </c>
      <c r="D51" s="182" t="s">
        <v>89</v>
      </c>
      <c r="E51" s="146">
        <v>109</v>
      </c>
      <c r="F51" s="146">
        <v>677.42</v>
      </c>
      <c r="G51" s="146">
        <v>1941.56</v>
      </c>
    </row>
    <row r="52" spans="1:7" s="46" customFormat="1" ht="18" customHeight="1">
      <c r="A52" s="179"/>
      <c r="B52" s="183">
        <v>2010</v>
      </c>
      <c r="C52" s="184" t="s">
        <v>52</v>
      </c>
      <c r="D52" s="184" t="s">
        <v>90</v>
      </c>
      <c r="E52" s="185">
        <v>1253</v>
      </c>
      <c r="F52" s="185">
        <v>15933.59</v>
      </c>
      <c r="G52" s="185">
        <v>43183.48</v>
      </c>
    </row>
    <row r="53" spans="1:7" s="46" customFormat="1" ht="18" customHeight="1">
      <c r="A53" s="179"/>
      <c r="B53" s="181">
        <v>2010</v>
      </c>
      <c r="C53" s="182" t="s">
        <v>52</v>
      </c>
      <c r="D53" s="182" t="s">
        <v>91</v>
      </c>
      <c r="E53" s="146">
        <v>25772</v>
      </c>
      <c r="F53" s="146">
        <v>561410.1</v>
      </c>
      <c r="G53" s="146">
        <v>1672718.96</v>
      </c>
    </row>
    <row r="54" spans="1:7" s="46" customFormat="1" ht="18" customHeight="1">
      <c r="A54" s="179"/>
      <c r="B54" s="183">
        <v>2010</v>
      </c>
      <c r="C54" s="184" t="s">
        <v>52</v>
      </c>
      <c r="D54" s="184" t="s">
        <v>92</v>
      </c>
      <c r="E54" s="185">
        <v>99</v>
      </c>
      <c r="F54" s="185">
        <v>400.47</v>
      </c>
      <c r="G54" s="185">
        <v>1249.56</v>
      </c>
    </row>
    <row r="55" spans="1:7" s="46" customFormat="1" ht="18" customHeight="1">
      <c r="A55" s="179"/>
      <c r="B55" s="181">
        <v>2010</v>
      </c>
      <c r="C55" s="182" t="s">
        <v>53</v>
      </c>
      <c r="D55" s="182" t="s">
        <v>79</v>
      </c>
      <c r="E55" s="146">
        <v>155</v>
      </c>
      <c r="F55" s="146">
        <v>3322.39</v>
      </c>
      <c r="G55" s="146">
        <v>4155</v>
      </c>
    </row>
    <row r="56" spans="1:7" s="46" customFormat="1" ht="18" customHeight="1">
      <c r="A56" s="179"/>
      <c r="B56" s="183">
        <v>2010</v>
      </c>
      <c r="C56" s="184" t="s">
        <v>53</v>
      </c>
      <c r="D56" s="184" t="s">
        <v>80</v>
      </c>
      <c r="E56" s="185">
        <v>116</v>
      </c>
      <c r="F56" s="185">
        <v>2247.22</v>
      </c>
      <c r="G56" s="185">
        <v>2810</v>
      </c>
    </row>
    <row r="57" spans="1:7" s="46" customFormat="1" ht="18" customHeight="1">
      <c r="A57" s="179"/>
      <c r="B57" s="181">
        <v>2010</v>
      </c>
      <c r="C57" s="182" t="s">
        <v>53</v>
      </c>
      <c r="D57" s="182" t="s">
        <v>81</v>
      </c>
      <c r="E57" s="146">
        <v>134</v>
      </c>
      <c r="F57" s="146">
        <v>1705.79</v>
      </c>
      <c r="G57" s="146">
        <v>2134</v>
      </c>
    </row>
    <row r="58" spans="1:7" s="46" customFormat="1" ht="18" customHeight="1">
      <c r="A58" s="179"/>
      <c r="B58" s="183">
        <v>2010</v>
      </c>
      <c r="C58" s="184" t="s">
        <v>53</v>
      </c>
      <c r="D58" s="184" t="s">
        <v>82</v>
      </c>
      <c r="E58" s="185">
        <v>45</v>
      </c>
      <c r="F58" s="185">
        <v>1111.39</v>
      </c>
      <c r="G58" s="185">
        <v>1388</v>
      </c>
    </row>
    <row r="59" spans="1:7" s="46" customFormat="1" ht="18" customHeight="1">
      <c r="A59" s="179"/>
      <c r="B59" s="181">
        <v>2010</v>
      </c>
      <c r="C59" s="182" t="s">
        <v>53</v>
      </c>
      <c r="D59" s="182" t="s">
        <v>83</v>
      </c>
      <c r="E59" s="146">
        <v>31</v>
      </c>
      <c r="F59" s="146">
        <v>669.15</v>
      </c>
      <c r="G59" s="146">
        <v>851</v>
      </c>
    </row>
    <row r="60" spans="1:7" s="46" customFormat="1" ht="18" customHeight="1">
      <c r="A60" s="179"/>
      <c r="B60" s="183">
        <v>2010</v>
      </c>
      <c r="C60" s="184" t="s">
        <v>53</v>
      </c>
      <c r="D60" s="184" t="s">
        <v>84</v>
      </c>
      <c r="E60" s="185">
        <v>295</v>
      </c>
      <c r="F60" s="185">
        <v>7169.83</v>
      </c>
      <c r="G60" s="185">
        <v>8993</v>
      </c>
    </row>
    <row r="61" spans="1:7" s="46" customFormat="1" ht="18" customHeight="1">
      <c r="A61" s="179"/>
      <c r="B61" s="181">
        <v>2010</v>
      </c>
      <c r="C61" s="182" t="s">
        <v>53</v>
      </c>
      <c r="D61" s="182" t="s">
        <v>85</v>
      </c>
      <c r="E61" s="146">
        <v>408</v>
      </c>
      <c r="F61" s="146">
        <v>5334.59</v>
      </c>
      <c r="G61" s="146">
        <v>6839</v>
      </c>
    </row>
    <row r="62" spans="1:7" s="46" customFormat="1" ht="18" customHeight="1">
      <c r="A62" s="179"/>
      <c r="B62" s="183">
        <v>2010</v>
      </c>
      <c r="C62" s="184" t="s">
        <v>53</v>
      </c>
      <c r="D62" s="184" t="s">
        <v>86</v>
      </c>
      <c r="E62" s="185">
        <v>188</v>
      </c>
      <c r="F62" s="185">
        <v>3954.98</v>
      </c>
      <c r="G62" s="185">
        <v>4956</v>
      </c>
    </row>
    <row r="63" spans="1:7" s="46" customFormat="1" ht="18" customHeight="1">
      <c r="A63" s="179"/>
      <c r="B63" s="181">
        <v>2010</v>
      </c>
      <c r="C63" s="182" t="s">
        <v>53</v>
      </c>
      <c r="D63" s="182" t="s">
        <v>87</v>
      </c>
      <c r="E63" s="146">
        <v>131</v>
      </c>
      <c r="F63" s="146">
        <v>3871.83</v>
      </c>
      <c r="G63" s="146">
        <v>4847</v>
      </c>
    </row>
    <row r="64" spans="1:7" s="46" customFormat="1" ht="18" customHeight="1">
      <c r="A64" s="179"/>
      <c r="B64" s="183">
        <v>2010</v>
      </c>
      <c r="C64" s="184" t="s">
        <v>53</v>
      </c>
      <c r="D64" s="184" t="s">
        <v>88</v>
      </c>
      <c r="E64" s="185">
        <v>252</v>
      </c>
      <c r="F64" s="185">
        <v>6559.06</v>
      </c>
      <c r="G64" s="185">
        <v>8201</v>
      </c>
    </row>
    <row r="65" spans="1:7" s="46" customFormat="1" ht="18" customHeight="1">
      <c r="A65" s="179"/>
      <c r="B65" s="181">
        <v>2010</v>
      </c>
      <c r="C65" s="182" t="s">
        <v>53</v>
      </c>
      <c r="D65" s="182" t="s">
        <v>90</v>
      </c>
      <c r="E65" s="146">
        <v>13</v>
      </c>
      <c r="F65" s="146">
        <v>138.88</v>
      </c>
      <c r="G65" s="146">
        <v>173</v>
      </c>
    </row>
    <row r="66" spans="1:7" s="46" customFormat="1" ht="18" customHeight="1">
      <c r="A66" s="179"/>
      <c r="B66" s="183">
        <v>2010</v>
      </c>
      <c r="C66" s="184" t="s">
        <v>53</v>
      </c>
      <c r="D66" s="184" t="s">
        <v>91</v>
      </c>
      <c r="E66" s="185">
        <v>59</v>
      </c>
      <c r="F66" s="185">
        <v>1276.3</v>
      </c>
      <c r="G66" s="185">
        <v>1626</v>
      </c>
    </row>
    <row r="67" spans="1:7" s="46" customFormat="1" ht="18" customHeight="1">
      <c r="A67" s="179"/>
      <c r="B67" s="181">
        <v>2011</v>
      </c>
      <c r="C67" s="182" t="s">
        <v>49</v>
      </c>
      <c r="D67" s="182" t="s">
        <v>79</v>
      </c>
      <c r="E67" s="146">
        <v>175</v>
      </c>
      <c r="F67" s="146">
        <v>8586.07</v>
      </c>
      <c r="G67" s="146">
        <v>2649.3</v>
      </c>
    </row>
    <row r="68" spans="1:7" s="46" customFormat="1" ht="18" customHeight="1">
      <c r="A68" s="179"/>
      <c r="B68" s="183">
        <v>2011</v>
      </c>
      <c r="C68" s="184" t="s">
        <v>49</v>
      </c>
      <c r="D68" s="184" t="s">
        <v>80</v>
      </c>
      <c r="E68" s="185">
        <v>979</v>
      </c>
      <c r="F68" s="185">
        <v>52803.81</v>
      </c>
      <c r="G68" s="185">
        <v>15811.7</v>
      </c>
    </row>
    <row r="69" spans="1:7" s="46" customFormat="1" ht="18" customHeight="1">
      <c r="A69" s="179"/>
      <c r="B69" s="181">
        <v>2011</v>
      </c>
      <c r="C69" s="182" t="s">
        <v>49</v>
      </c>
      <c r="D69" s="182" t="s">
        <v>81</v>
      </c>
      <c r="E69" s="146">
        <v>302</v>
      </c>
      <c r="F69" s="146">
        <v>2937.73</v>
      </c>
      <c r="G69" s="146">
        <v>746.8</v>
      </c>
    </row>
    <row r="70" spans="1:7" s="46" customFormat="1" ht="18" customHeight="1">
      <c r="A70" s="179"/>
      <c r="B70" s="183">
        <v>2011</v>
      </c>
      <c r="C70" s="184" t="s">
        <v>49</v>
      </c>
      <c r="D70" s="184" t="s">
        <v>82</v>
      </c>
      <c r="E70" s="185">
        <v>565</v>
      </c>
      <c r="F70" s="185">
        <v>37124.56</v>
      </c>
      <c r="G70" s="185">
        <v>10926.25</v>
      </c>
    </row>
    <row r="71" spans="1:7" s="46" customFormat="1" ht="18" customHeight="1">
      <c r="A71" s="179"/>
      <c r="B71" s="181">
        <v>2011</v>
      </c>
      <c r="C71" s="182" t="s">
        <v>49</v>
      </c>
      <c r="D71" s="182" t="s">
        <v>83</v>
      </c>
      <c r="E71" s="146">
        <v>1570</v>
      </c>
      <c r="F71" s="146">
        <v>130364.64</v>
      </c>
      <c r="G71" s="146">
        <v>39757.3</v>
      </c>
    </row>
    <row r="72" spans="1:7" s="46" customFormat="1" ht="18" customHeight="1">
      <c r="A72" s="179"/>
      <c r="B72" s="183">
        <v>2011</v>
      </c>
      <c r="C72" s="184" t="s">
        <v>49</v>
      </c>
      <c r="D72" s="184" t="s">
        <v>84</v>
      </c>
      <c r="E72" s="185">
        <v>850</v>
      </c>
      <c r="F72" s="185">
        <v>26736.02</v>
      </c>
      <c r="G72" s="185">
        <v>7750.45</v>
      </c>
    </row>
    <row r="73" spans="1:7" s="46" customFormat="1" ht="18" customHeight="1">
      <c r="A73" s="179"/>
      <c r="B73" s="181">
        <v>2011</v>
      </c>
      <c r="C73" s="182" t="s">
        <v>49</v>
      </c>
      <c r="D73" s="182" t="s">
        <v>85</v>
      </c>
      <c r="E73" s="146">
        <v>1682</v>
      </c>
      <c r="F73" s="146">
        <v>101181.06</v>
      </c>
      <c r="G73" s="146">
        <v>29845.95</v>
      </c>
    </row>
    <row r="74" spans="1:7" s="46" customFormat="1" ht="18" customHeight="1">
      <c r="A74" s="179"/>
      <c r="B74" s="183">
        <v>2011</v>
      </c>
      <c r="C74" s="184" t="s">
        <v>49</v>
      </c>
      <c r="D74" s="184" t="s">
        <v>86</v>
      </c>
      <c r="E74" s="185">
        <v>326</v>
      </c>
      <c r="F74" s="185">
        <v>7762.02</v>
      </c>
      <c r="G74" s="185">
        <v>2066.75</v>
      </c>
    </row>
    <row r="75" spans="1:7" s="46" customFormat="1" ht="18" customHeight="1">
      <c r="A75" s="179"/>
      <c r="B75" s="181">
        <v>2011</v>
      </c>
      <c r="C75" s="182" t="s">
        <v>49</v>
      </c>
      <c r="D75" s="182" t="s">
        <v>87</v>
      </c>
      <c r="E75" s="146">
        <v>1182</v>
      </c>
      <c r="F75" s="146">
        <v>53084.36</v>
      </c>
      <c r="G75" s="146">
        <v>16833.15</v>
      </c>
    </row>
    <row r="76" spans="1:7" s="46" customFormat="1" ht="18" customHeight="1">
      <c r="A76" s="179"/>
      <c r="B76" s="183">
        <v>2011</v>
      </c>
      <c r="C76" s="184" t="s">
        <v>49</v>
      </c>
      <c r="D76" s="184" t="s">
        <v>88</v>
      </c>
      <c r="E76" s="185">
        <v>2544</v>
      </c>
      <c r="F76" s="185">
        <v>107646.12</v>
      </c>
      <c r="G76" s="185">
        <v>31783.8</v>
      </c>
    </row>
    <row r="77" spans="1:7" s="46" customFormat="1" ht="18" customHeight="1">
      <c r="A77" s="179"/>
      <c r="B77" s="181">
        <v>2011</v>
      </c>
      <c r="C77" s="182" t="s">
        <v>49</v>
      </c>
      <c r="D77" s="182" t="s">
        <v>89</v>
      </c>
      <c r="E77" s="146">
        <v>23</v>
      </c>
      <c r="F77" s="146">
        <v>561.53</v>
      </c>
      <c r="G77" s="146">
        <v>141.05</v>
      </c>
    </row>
    <row r="78" spans="1:7" s="46" customFormat="1" ht="18" customHeight="1">
      <c r="A78" s="179"/>
      <c r="B78" s="183">
        <v>2011</v>
      </c>
      <c r="C78" s="184" t="s">
        <v>49</v>
      </c>
      <c r="D78" s="184" t="s">
        <v>90</v>
      </c>
      <c r="E78" s="185">
        <v>35</v>
      </c>
      <c r="F78" s="185">
        <v>983.68</v>
      </c>
      <c r="G78" s="185">
        <v>299.25</v>
      </c>
    </row>
    <row r="79" spans="1:7" s="46" customFormat="1" ht="18" customHeight="1">
      <c r="A79" s="179"/>
      <c r="B79" s="181">
        <v>2011</v>
      </c>
      <c r="C79" s="182" t="s">
        <v>49</v>
      </c>
      <c r="D79" s="182" t="s">
        <v>91</v>
      </c>
      <c r="E79" s="146">
        <v>397</v>
      </c>
      <c r="F79" s="146">
        <v>10883.36</v>
      </c>
      <c r="G79" s="146">
        <v>2760.3</v>
      </c>
    </row>
    <row r="80" spans="1:7" s="46" customFormat="1" ht="18" customHeight="1">
      <c r="A80" s="179"/>
      <c r="B80" s="183">
        <v>2011</v>
      </c>
      <c r="C80" s="184" t="s">
        <v>49</v>
      </c>
      <c r="D80" s="184" t="s">
        <v>92</v>
      </c>
      <c r="E80" s="185">
        <v>149</v>
      </c>
      <c r="F80" s="185">
        <v>1442.81</v>
      </c>
      <c r="G80" s="185">
        <v>331.95</v>
      </c>
    </row>
    <row r="81" spans="1:7" s="46" customFormat="1" ht="18" customHeight="1">
      <c r="A81" s="179"/>
      <c r="B81" s="181">
        <v>2011</v>
      </c>
      <c r="C81" s="182" t="s">
        <v>50</v>
      </c>
      <c r="D81" s="182" t="s">
        <v>79</v>
      </c>
      <c r="E81" s="146">
        <v>148</v>
      </c>
      <c r="F81" s="146">
        <v>7044.88</v>
      </c>
      <c r="G81" s="146">
        <v>2395.25</v>
      </c>
    </row>
    <row r="82" spans="1:7" s="46" customFormat="1" ht="18" customHeight="1">
      <c r="A82" s="179"/>
      <c r="B82" s="183">
        <v>2011</v>
      </c>
      <c r="C82" s="184" t="s">
        <v>50</v>
      </c>
      <c r="D82" s="184" t="s">
        <v>80</v>
      </c>
      <c r="E82" s="185">
        <v>204</v>
      </c>
      <c r="F82" s="185">
        <v>11451.71</v>
      </c>
      <c r="G82" s="185">
        <v>4036.25</v>
      </c>
    </row>
    <row r="83" spans="1:7" s="46" customFormat="1" ht="18" customHeight="1">
      <c r="A83" s="179"/>
      <c r="B83" s="181">
        <v>2011</v>
      </c>
      <c r="C83" s="182" t="s">
        <v>50</v>
      </c>
      <c r="D83" s="182" t="s">
        <v>81</v>
      </c>
      <c r="E83" s="146">
        <v>8</v>
      </c>
      <c r="F83" s="146">
        <v>434.54</v>
      </c>
      <c r="G83" s="146">
        <v>147.5</v>
      </c>
    </row>
    <row r="84" spans="1:7" s="46" customFormat="1" ht="18" customHeight="1">
      <c r="A84" s="179"/>
      <c r="B84" s="183">
        <v>2011</v>
      </c>
      <c r="C84" s="184" t="s">
        <v>50</v>
      </c>
      <c r="D84" s="184" t="s">
        <v>82</v>
      </c>
      <c r="E84" s="185">
        <v>1809</v>
      </c>
      <c r="F84" s="185">
        <v>116582.42</v>
      </c>
      <c r="G84" s="185">
        <v>40890.25</v>
      </c>
    </row>
    <row r="85" spans="1:7" s="46" customFormat="1" ht="18" customHeight="1">
      <c r="A85" s="179"/>
      <c r="B85" s="181">
        <v>2011</v>
      </c>
      <c r="C85" s="182" t="s">
        <v>50</v>
      </c>
      <c r="D85" s="182" t="s">
        <v>83</v>
      </c>
      <c r="E85" s="146">
        <v>89</v>
      </c>
      <c r="F85" s="146">
        <v>5069.68</v>
      </c>
      <c r="G85" s="146">
        <v>1644</v>
      </c>
    </row>
    <row r="86" spans="1:7" s="46" customFormat="1" ht="18" customHeight="1">
      <c r="A86" s="179"/>
      <c r="B86" s="183">
        <v>2011</v>
      </c>
      <c r="C86" s="184" t="s">
        <v>50</v>
      </c>
      <c r="D86" s="184" t="s">
        <v>84</v>
      </c>
      <c r="E86" s="185">
        <v>5289</v>
      </c>
      <c r="F86" s="185">
        <v>189334.97</v>
      </c>
      <c r="G86" s="185">
        <v>63671.75</v>
      </c>
    </row>
    <row r="87" spans="1:7" s="46" customFormat="1" ht="18" customHeight="1">
      <c r="A87" s="179"/>
      <c r="B87" s="181">
        <v>2011</v>
      </c>
      <c r="C87" s="182" t="s">
        <v>50</v>
      </c>
      <c r="D87" s="182" t="s">
        <v>85</v>
      </c>
      <c r="E87" s="146">
        <v>14241</v>
      </c>
      <c r="F87" s="146">
        <v>603284.87</v>
      </c>
      <c r="G87" s="146">
        <v>209288.275</v>
      </c>
    </row>
    <row r="88" spans="1:7" s="46" customFormat="1" ht="18" customHeight="1">
      <c r="A88" s="179"/>
      <c r="B88" s="183">
        <v>2011</v>
      </c>
      <c r="C88" s="184" t="s">
        <v>50</v>
      </c>
      <c r="D88" s="184" t="s">
        <v>86</v>
      </c>
      <c r="E88" s="185">
        <v>1234</v>
      </c>
      <c r="F88" s="185">
        <v>40764.96</v>
      </c>
      <c r="G88" s="185">
        <v>13588.75</v>
      </c>
    </row>
    <row r="89" spans="1:7" s="46" customFormat="1" ht="18" customHeight="1">
      <c r="A89" s="179"/>
      <c r="B89" s="181">
        <v>2011</v>
      </c>
      <c r="C89" s="182" t="s">
        <v>50</v>
      </c>
      <c r="D89" s="182" t="s">
        <v>87</v>
      </c>
      <c r="E89" s="146">
        <v>11057</v>
      </c>
      <c r="F89" s="146">
        <v>605792.45</v>
      </c>
      <c r="G89" s="146">
        <v>213469.03</v>
      </c>
    </row>
    <row r="90" spans="1:7" s="46" customFormat="1" ht="18" customHeight="1">
      <c r="A90" s="179"/>
      <c r="B90" s="183">
        <v>2011</v>
      </c>
      <c r="C90" s="184" t="s">
        <v>50</v>
      </c>
      <c r="D90" s="184" t="s">
        <v>88</v>
      </c>
      <c r="E90" s="185">
        <v>4538</v>
      </c>
      <c r="F90" s="185">
        <v>204128.84</v>
      </c>
      <c r="G90" s="185">
        <v>69403.75</v>
      </c>
    </row>
    <row r="91" spans="1:7" s="46" customFormat="1" ht="18" customHeight="1">
      <c r="A91" s="179"/>
      <c r="B91" s="181">
        <v>2011</v>
      </c>
      <c r="C91" s="182" t="s">
        <v>50</v>
      </c>
      <c r="D91" s="182" t="s">
        <v>90</v>
      </c>
      <c r="E91" s="146">
        <v>193</v>
      </c>
      <c r="F91" s="146">
        <v>7862.32</v>
      </c>
      <c r="G91" s="146">
        <v>2754</v>
      </c>
    </row>
    <row r="92" spans="1:7" s="46" customFormat="1" ht="18" customHeight="1">
      <c r="A92" s="179"/>
      <c r="B92" s="183">
        <v>2011</v>
      </c>
      <c r="C92" s="184" t="s">
        <v>50</v>
      </c>
      <c r="D92" s="184" t="s">
        <v>91</v>
      </c>
      <c r="E92" s="185">
        <v>10</v>
      </c>
      <c r="F92" s="185">
        <v>521.44</v>
      </c>
      <c r="G92" s="185">
        <v>173.25</v>
      </c>
    </row>
    <row r="93" spans="1:7" s="46" customFormat="1" ht="18" customHeight="1">
      <c r="A93" s="179"/>
      <c r="B93" s="181">
        <v>2011</v>
      </c>
      <c r="C93" s="182" t="s">
        <v>51</v>
      </c>
      <c r="D93" s="182" t="s">
        <v>79</v>
      </c>
      <c r="E93" s="146">
        <v>73</v>
      </c>
      <c r="F93" s="146">
        <v>3381.02</v>
      </c>
      <c r="G93" s="146">
        <v>473.285714285714</v>
      </c>
    </row>
    <row r="94" spans="1:7" s="46" customFormat="1" ht="18" customHeight="1">
      <c r="A94" s="179"/>
      <c r="B94" s="183">
        <v>2011</v>
      </c>
      <c r="C94" s="184" t="s">
        <v>51</v>
      </c>
      <c r="D94" s="184" t="s">
        <v>80</v>
      </c>
      <c r="E94" s="185">
        <v>174</v>
      </c>
      <c r="F94" s="185">
        <v>10215.02</v>
      </c>
      <c r="G94" s="185">
        <v>1426</v>
      </c>
    </row>
    <row r="95" spans="1:7" s="46" customFormat="1" ht="18" customHeight="1">
      <c r="A95" s="179"/>
      <c r="B95" s="181">
        <v>2011</v>
      </c>
      <c r="C95" s="182" t="s">
        <v>51</v>
      </c>
      <c r="D95" s="182" t="s">
        <v>81</v>
      </c>
      <c r="E95" s="146">
        <v>20</v>
      </c>
      <c r="F95" s="146">
        <v>943.34</v>
      </c>
      <c r="G95" s="146">
        <v>130.857142857143</v>
      </c>
    </row>
    <row r="96" spans="1:7" s="46" customFormat="1" ht="18" customHeight="1">
      <c r="A96" s="179"/>
      <c r="B96" s="183">
        <v>2011</v>
      </c>
      <c r="C96" s="184" t="s">
        <v>51</v>
      </c>
      <c r="D96" s="184" t="s">
        <v>82</v>
      </c>
      <c r="E96" s="185">
        <v>14</v>
      </c>
      <c r="F96" s="185">
        <v>984.53</v>
      </c>
      <c r="G96" s="185">
        <v>136.571428571429</v>
      </c>
    </row>
    <row r="97" spans="1:7" s="46" customFormat="1" ht="18" customHeight="1">
      <c r="A97" s="179"/>
      <c r="B97" s="181">
        <v>2011</v>
      </c>
      <c r="C97" s="182" t="s">
        <v>51</v>
      </c>
      <c r="D97" s="182" t="s">
        <v>83</v>
      </c>
      <c r="E97" s="146">
        <v>12</v>
      </c>
      <c r="F97" s="146">
        <v>1038.08</v>
      </c>
      <c r="G97" s="146">
        <v>152.571428571429</v>
      </c>
    </row>
    <row r="98" spans="1:7" s="46" customFormat="1" ht="18" customHeight="1">
      <c r="A98" s="179"/>
      <c r="B98" s="183">
        <v>2011</v>
      </c>
      <c r="C98" s="184" t="s">
        <v>51</v>
      </c>
      <c r="D98" s="184" t="s">
        <v>84</v>
      </c>
      <c r="E98" s="185">
        <v>56</v>
      </c>
      <c r="F98" s="185">
        <v>4431.39</v>
      </c>
      <c r="G98" s="185">
        <v>623.285714285714</v>
      </c>
    </row>
    <row r="99" spans="1:7" s="46" customFormat="1" ht="18" customHeight="1">
      <c r="A99" s="179"/>
      <c r="B99" s="181">
        <v>2011</v>
      </c>
      <c r="C99" s="182" t="s">
        <v>51</v>
      </c>
      <c r="D99" s="182" t="s">
        <v>85</v>
      </c>
      <c r="E99" s="146">
        <v>42</v>
      </c>
      <c r="F99" s="146">
        <v>1908.34</v>
      </c>
      <c r="G99" s="146">
        <v>264.714285714286</v>
      </c>
    </row>
    <row r="100" spans="1:7" s="46" customFormat="1" ht="18" customHeight="1">
      <c r="A100" s="179"/>
      <c r="B100" s="183">
        <v>2011</v>
      </c>
      <c r="C100" s="184" t="s">
        <v>51</v>
      </c>
      <c r="D100" s="184" t="s">
        <v>86</v>
      </c>
      <c r="E100" s="185">
        <v>27</v>
      </c>
      <c r="F100" s="185">
        <v>880.54</v>
      </c>
      <c r="G100" s="185">
        <v>122.428571428571</v>
      </c>
    </row>
    <row r="101" spans="1:7" s="46" customFormat="1" ht="18" customHeight="1">
      <c r="A101" s="179"/>
      <c r="B101" s="181">
        <v>2011</v>
      </c>
      <c r="C101" s="182" t="s">
        <v>51</v>
      </c>
      <c r="D101" s="182" t="s">
        <v>87</v>
      </c>
      <c r="E101" s="146">
        <v>63</v>
      </c>
      <c r="F101" s="146">
        <v>9901.76</v>
      </c>
      <c r="G101" s="146">
        <v>1373.57142857143</v>
      </c>
    </row>
    <row r="102" spans="1:7" s="46" customFormat="1" ht="18" customHeight="1">
      <c r="A102" s="179"/>
      <c r="B102" s="183">
        <v>2011</v>
      </c>
      <c r="C102" s="184" t="s">
        <v>51</v>
      </c>
      <c r="D102" s="184" t="s">
        <v>88</v>
      </c>
      <c r="E102" s="185">
        <v>318</v>
      </c>
      <c r="F102" s="185">
        <v>16472.46</v>
      </c>
      <c r="G102" s="185">
        <v>2301.85714285714</v>
      </c>
    </row>
    <row r="103" spans="1:7" s="46" customFormat="1" ht="18" customHeight="1">
      <c r="A103" s="179"/>
      <c r="B103" s="181">
        <v>2011</v>
      </c>
      <c r="C103" s="182" t="s">
        <v>51</v>
      </c>
      <c r="D103" s="182" t="s">
        <v>91</v>
      </c>
      <c r="E103" s="146">
        <v>56</v>
      </c>
      <c r="F103" s="146">
        <v>537.63</v>
      </c>
      <c r="G103" s="146">
        <v>74.5714285714286</v>
      </c>
    </row>
    <row r="104" spans="1:7" s="46" customFormat="1" ht="18" customHeight="1">
      <c r="A104" s="179"/>
      <c r="B104" s="183">
        <v>2011</v>
      </c>
      <c r="C104" s="184" t="s">
        <v>51</v>
      </c>
      <c r="D104" s="184" t="s">
        <v>92</v>
      </c>
      <c r="E104" s="185">
        <v>16</v>
      </c>
      <c r="F104" s="185">
        <v>345.02</v>
      </c>
      <c r="G104" s="185">
        <v>47.8571428571429</v>
      </c>
    </row>
    <row r="105" spans="1:7" s="46" customFormat="1" ht="18" customHeight="1">
      <c r="A105" s="179"/>
      <c r="B105" s="181">
        <v>2011</v>
      </c>
      <c r="C105" s="182" t="s">
        <v>52</v>
      </c>
      <c r="D105" s="182" t="s">
        <v>79</v>
      </c>
      <c r="E105" s="146">
        <v>59356</v>
      </c>
      <c r="F105" s="146">
        <v>709036.71</v>
      </c>
      <c r="G105" s="146">
        <v>2435895.812</v>
      </c>
    </row>
    <row r="106" spans="1:7" s="46" customFormat="1" ht="18" customHeight="1">
      <c r="A106" s="179"/>
      <c r="B106" s="183">
        <v>2011</v>
      </c>
      <c r="C106" s="184" t="s">
        <v>52</v>
      </c>
      <c r="D106" s="184" t="s">
        <v>80</v>
      </c>
      <c r="E106" s="185">
        <v>2779</v>
      </c>
      <c r="F106" s="185">
        <v>34621.67</v>
      </c>
      <c r="G106" s="185">
        <v>119269.24</v>
      </c>
    </row>
    <row r="107" spans="1:7" s="46" customFormat="1" ht="18" customHeight="1">
      <c r="A107" s="179"/>
      <c r="B107" s="181">
        <v>2011</v>
      </c>
      <c r="C107" s="182" t="s">
        <v>52</v>
      </c>
      <c r="D107" s="182" t="s">
        <v>81</v>
      </c>
      <c r="E107" s="146">
        <v>15219</v>
      </c>
      <c r="F107" s="146">
        <v>131976.55</v>
      </c>
      <c r="G107" s="146">
        <v>451794.28</v>
      </c>
    </row>
    <row r="108" spans="1:7" s="46" customFormat="1" ht="18" customHeight="1">
      <c r="A108" s="179"/>
      <c r="B108" s="183">
        <v>2011</v>
      </c>
      <c r="C108" s="184" t="s">
        <v>52</v>
      </c>
      <c r="D108" s="184" t="s">
        <v>82</v>
      </c>
      <c r="E108" s="185">
        <v>19947</v>
      </c>
      <c r="F108" s="185">
        <v>389716.54</v>
      </c>
      <c r="G108" s="185">
        <v>1328516.8</v>
      </c>
    </row>
    <row r="109" spans="1:7" s="46" customFormat="1" ht="18" customHeight="1">
      <c r="A109" s="179"/>
      <c r="B109" s="181">
        <v>2011</v>
      </c>
      <c r="C109" s="182" t="s">
        <v>52</v>
      </c>
      <c r="D109" s="182" t="s">
        <v>83</v>
      </c>
      <c r="E109" s="146">
        <v>13763</v>
      </c>
      <c r="F109" s="146">
        <v>231918.09</v>
      </c>
      <c r="G109" s="146">
        <v>799720.28</v>
      </c>
    </row>
    <row r="110" spans="1:7" s="46" customFormat="1" ht="18" customHeight="1">
      <c r="A110" s="179"/>
      <c r="B110" s="183">
        <v>2011</v>
      </c>
      <c r="C110" s="184" t="s">
        <v>52</v>
      </c>
      <c r="D110" s="184" t="s">
        <v>84</v>
      </c>
      <c r="E110" s="185">
        <v>57026</v>
      </c>
      <c r="F110" s="185">
        <v>703084.21</v>
      </c>
      <c r="G110" s="185">
        <v>2405445.7</v>
      </c>
    </row>
    <row r="111" spans="1:7" s="46" customFormat="1" ht="18" customHeight="1">
      <c r="A111" s="179"/>
      <c r="B111" s="181">
        <v>2011</v>
      </c>
      <c r="C111" s="182" t="s">
        <v>52</v>
      </c>
      <c r="D111" s="182" t="s">
        <v>85</v>
      </c>
      <c r="E111" s="146">
        <v>197953</v>
      </c>
      <c r="F111" s="146">
        <v>2460551.1</v>
      </c>
      <c r="G111" s="146">
        <v>8430297.686</v>
      </c>
    </row>
    <row r="112" spans="1:7" s="46" customFormat="1" ht="18" customHeight="1">
      <c r="A112" s="179"/>
      <c r="B112" s="183">
        <v>2011</v>
      </c>
      <c r="C112" s="184" t="s">
        <v>52</v>
      </c>
      <c r="D112" s="184" t="s">
        <v>86</v>
      </c>
      <c r="E112" s="185">
        <v>16117</v>
      </c>
      <c r="F112" s="185">
        <v>165299.65</v>
      </c>
      <c r="G112" s="185">
        <v>565887.92</v>
      </c>
    </row>
    <row r="113" spans="1:7" s="46" customFormat="1" ht="18" customHeight="1">
      <c r="A113" s="179"/>
      <c r="B113" s="181">
        <v>2011</v>
      </c>
      <c r="C113" s="182" t="s">
        <v>52</v>
      </c>
      <c r="D113" s="182" t="s">
        <v>87</v>
      </c>
      <c r="E113" s="146">
        <v>36808</v>
      </c>
      <c r="F113" s="146">
        <v>408697.76</v>
      </c>
      <c r="G113" s="146">
        <v>1393832</v>
      </c>
    </row>
    <row r="114" spans="1:7" s="46" customFormat="1" ht="18" customHeight="1">
      <c r="A114" s="179"/>
      <c r="B114" s="183">
        <v>2011</v>
      </c>
      <c r="C114" s="184" t="s">
        <v>52</v>
      </c>
      <c r="D114" s="184" t="s">
        <v>88</v>
      </c>
      <c r="E114" s="185">
        <v>67754</v>
      </c>
      <c r="F114" s="185">
        <v>1362847.86</v>
      </c>
      <c r="G114" s="185">
        <v>4698554.1912</v>
      </c>
    </row>
    <row r="115" spans="1:7" s="46" customFormat="1" ht="18" customHeight="1">
      <c r="A115" s="179"/>
      <c r="B115" s="181">
        <v>2011</v>
      </c>
      <c r="C115" s="182" t="s">
        <v>52</v>
      </c>
      <c r="D115" s="182" t="s">
        <v>89</v>
      </c>
      <c r="E115" s="146">
        <v>119</v>
      </c>
      <c r="F115" s="146">
        <v>997.06</v>
      </c>
      <c r="G115" s="146">
        <v>3552.64</v>
      </c>
    </row>
    <row r="116" spans="1:7" s="46" customFormat="1" ht="18" customHeight="1">
      <c r="A116" s="179"/>
      <c r="B116" s="183">
        <v>2011</v>
      </c>
      <c r="C116" s="184" t="s">
        <v>52</v>
      </c>
      <c r="D116" s="184" t="s">
        <v>90</v>
      </c>
      <c r="E116" s="185">
        <v>1370</v>
      </c>
      <c r="F116" s="185">
        <v>16370.56</v>
      </c>
      <c r="G116" s="185">
        <v>56611.76</v>
      </c>
    </row>
    <row r="117" spans="1:7" s="46" customFormat="1" ht="18" customHeight="1">
      <c r="A117" s="179"/>
      <c r="B117" s="181">
        <v>2011</v>
      </c>
      <c r="C117" s="182" t="s">
        <v>52</v>
      </c>
      <c r="D117" s="182" t="s">
        <v>91</v>
      </c>
      <c r="E117" s="146">
        <v>27678</v>
      </c>
      <c r="F117" s="146">
        <v>502555.61</v>
      </c>
      <c r="G117" s="146">
        <v>1721850.6</v>
      </c>
    </row>
    <row r="118" spans="1:7" s="46" customFormat="1" ht="18" customHeight="1">
      <c r="A118" s="179"/>
      <c r="B118" s="183">
        <v>2011</v>
      </c>
      <c r="C118" s="184" t="s">
        <v>52</v>
      </c>
      <c r="D118" s="184" t="s">
        <v>92</v>
      </c>
      <c r="E118" s="185">
        <v>8</v>
      </c>
      <c r="F118" s="185">
        <v>45.23</v>
      </c>
      <c r="G118" s="185">
        <v>168</v>
      </c>
    </row>
    <row r="119" spans="1:7" s="46" customFormat="1" ht="18" customHeight="1">
      <c r="A119" s="179"/>
      <c r="B119" s="181">
        <v>2011</v>
      </c>
      <c r="C119" s="182" t="s">
        <v>53</v>
      </c>
      <c r="D119" s="182" t="s">
        <v>79</v>
      </c>
      <c r="E119" s="146">
        <v>123</v>
      </c>
      <c r="F119" s="146">
        <v>3046.91</v>
      </c>
      <c r="G119" s="146">
        <v>3818</v>
      </c>
    </row>
    <row r="120" spans="1:7" s="46" customFormat="1" ht="18" customHeight="1">
      <c r="A120" s="179"/>
      <c r="B120" s="183">
        <v>2011</v>
      </c>
      <c r="C120" s="184" t="s">
        <v>53</v>
      </c>
      <c r="D120" s="184" t="s">
        <v>80</v>
      </c>
      <c r="E120" s="185">
        <v>157</v>
      </c>
      <c r="F120" s="185">
        <v>3068.35</v>
      </c>
      <c r="G120" s="185">
        <v>3835</v>
      </c>
    </row>
    <row r="121" spans="1:7" s="46" customFormat="1" ht="18" customHeight="1">
      <c r="A121" s="179"/>
      <c r="B121" s="181">
        <v>2011</v>
      </c>
      <c r="C121" s="182" t="s">
        <v>53</v>
      </c>
      <c r="D121" s="182" t="s">
        <v>81</v>
      </c>
      <c r="E121" s="146">
        <v>120</v>
      </c>
      <c r="F121" s="146">
        <v>1348.36</v>
      </c>
      <c r="G121" s="146">
        <v>1689</v>
      </c>
    </row>
    <row r="122" spans="1:7" s="46" customFormat="1" ht="18" customHeight="1">
      <c r="A122" s="179"/>
      <c r="B122" s="183">
        <v>2011</v>
      </c>
      <c r="C122" s="184" t="s">
        <v>53</v>
      </c>
      <c r="D122" s="184" t="s">
        <v>82</v>
      </c>
      <c r="E122" s="185">
        <v>56</v>
      </c>
      <c r="F122" s="185">
        <v>1524.26</v>
      </c>
      <c r="G122" s="185">
        <v>1903</v>
      </c>
    </row>
    <row r="123" spans="1:7" s="46" customFormat="1" ht="18" customHeight="1">
      <c r="A123" s="179"/>
      <c r="B123" s="181">
        <v>2011</v>
      </c>
      <c r="C123" s="182" t="s">
        <v>53</v>
      </c>
      <c r="D123" s="182" t="s">
        <v>83</v>
      </c>
      <c r="E123" s="146">
        <v>42</v>
      </c>
      <c r="F123" s="146">
        <v>906.66</v>
      </c>
      <c r="G123" s="146">
        <v>1137</v>
      </c>
    </row>
    <row r="124" spans="1:7" s="46" customFormat="1" ht="18" customHeight="1">
      <c r="A124" s="179"/>
      <c r="B124" s="183">
        <v>2011</v>
      </c>
      <c r="C124" s="184" t="s">
        <v>53</v>
      </c>
      <c r="D124" s="184" t="s">
        <v>84</v>
      </c>
      <c r="E124" s="185">
        <v>311</v>
      </c>
      <c r="F124" s="185">
        <v>6866.34</v>
      </c>
      <c r="G124" s="185">
        <v>8596.5</v>
      </c>
    </row>
    <row r="125" spans="1:7" s="46" customFormat="1" ht="18" customHeight="1">
      <c r="A125" s="179"/>
      <c r="B125" s="181">
        <v>2011</v>
      </c>
      <c r="C125" s="182" t="s">
        <v>53</v>
      </c>
      <c r="D125" s="182" t="s">
        <v>85</v>
      </c>
      <c r="E125" s="146">
        <v>208</v>
      </c>
      <c r="F125" s="146">
        <v>4218.46</v>
      </c>
      <c r="G125" s="146">
        <v>5384</v>
      </c>
    </row>
    <row r="126" spans="1:7" s="46" customFormat="1" ht="18" customHeight="1">
      <c r="A126" s="179"/>
      <c r="B126" s="183">
        <v>2011</v>
      </c>
      <c r="C126" s="184" t="s">
        <v>53</v>
      </c>
      <c r="D126" s="184" t="s">
        <v>86</v>
      </c>
      <c r="E126" s="185">
        <v>169</v>
      </c>
      <c r="F126" s="185">
        <v>3149.75</v>
      </c>
      <c r="G126" s="185">
        <v>3944</v>
      </c>
    </row>
    <row r="127" spans="1:7" s="46" customFormat="1" ht="18" customHeight="1">
      <c r="A127" s="179"/>
      <c r="B127" s="181">
        <v>2011</v>
      </c>
      <c r="C127" s="182" t="s">
        <v>53</v>
      </c>
      <c r="D127" s="182" t="s">
        <v>87</v>
      </c>
      <c r="E127" s="146">
        <v>132</v>
      </c>
      <c r="F127" s="146">
        <v>4163.03</v>
      </c>
      <c r="G127" s="146">
        <v>5270</v>
      </c>
    </row>
    <row r="128" spans="1:7" s="46" customFormat="1" ht="18" customHeight="1">
      <c r="A128" s="179"/>
      <c r="B128" s="183">
        <v>2011</v>
      </c>
      <c r="C128" s="184" t="s">
        <v>53</v>
      </c>
      <c r="D128" s="184" t="s">
        <v>88</v>
      </c>
      <c r="E128" s="185">
        <v>336</v>
      </c>
      <c r="F128" s="185">
        <v>7716.41</v>
      </c>
      <c r="G128" s="185">
        <v>9738</v>
      </c>
    </row>
    <row r="129" spans="1:7" s="46" customFormat="1" ht="18" customHeight="1">
      <c r="A129" s="179"/>
      <c r="B129" s="181">
        <v>2011</v>
      </c>
      <c r="C129" s="182" t="s">
        <v>53</v>
      </c>
      <c r="D129" s="182" t="s">
        <v>90</v>
      </c>
      <c r="E129" s="146">
        <v>11</v>
      </c>
      <c r="F129" s="146">
        <v>235.23</v>
      </c>
      <c r="G129" s="146">
        <v>294</v>
      </c>
    </row>
    <row r="130" spans="1:7" s="46" customFormat="1" ht="18" customHeight="1">
      <c r="A130" s="179"/>
      <c r="B130" s="183">
        <v>2011</v>
      </c>
      <c r="C130" s="184" t="s">
        <v>53</v>
      </c>
      <c r="D130" s="184" t="s">
        <v>91</v>
      </c>
      <c r="E130" s="185">
        <v>70</v>
      </c>
      <c r="F130" s="185">
        <v>1542.46</v>
      </c>
      <c r="G130" s="185">
        <v>2017</v>
      </c>
    </row>
    <row r="131" spans="1:7" s="46" customFormat="1" ht="18" customHeight="1">
      <c r="A131" s="179"/>
      <c r="B131" s="181">
        <v>2012</v>
      </c>
      <c r="C131" s="182" t="s">
        <v>49</v>
      </c>
      <c r="D131" s="182" t="s">
        <v>79</v>
      </c>
      <c r="E131" s="146">
        <v>186</v>
      </c>
      <c r="F131" s="146">
        <v>8534.3</v>
      </c>
      <c r="G131" s="146">
        <v>2694.95</v>
      </c>
    </row>
    <row r="132" spans="1:7" s="46" customFormat="1" ht="18" customHeight="1">
      <c r="A132" s="179"/>
      <c r="B132" s="183">
        <v>2012</v>
      </c>
      <c r="C132" s="184" t="s">
        <v>49</v>
      </c>
      <c r="D132" s="184" t="s">
        <v>80</v>
      </c>
      <c r="E132" s="185">
        <v>390</v>
      </c>
      <c r="F132" s="185">
        <v>20954.52</v>
      </c>
      <c r="G132" s="185">
        <v>7146.45</v>
      </c>
    </row>
    <row r="133" spans="1:7" s="46" customFormat="1" ht="18" customHeight="1">
      <c r="A133" s="179"/>
      <c r="B133" s="181">
        <v>2012</v>
      </c>
      <c r="C133" s="182" t="s">
        <v>49</v>
      </c>
      <c r="D133" s="182" t="s">
        <v>81</v>
      </c>
      <c r="E133" s="146">
        <v>333</v>
      </c>
      <c r="F133" s="146">
        <v>3336.31</v>
      </c>
      <c r="G133" s="146">
        <v>911.4</v>
      </c>
    </row>
    <row r="134" spans="1:7" s="46" customFormat="1" ht="18" customHeight="1">
      <c r="A134" s="179"/>
      <c r="B134" s="183">
        <v>2012</v>
      </c>
      <c r="C134" s="184" t="s">
        <v>49</v>
      </c>
      <c r="D134" s="184" t="s">
        <v>82</v>
      </c>
      <c r="E134" s="185">
        <v>494</v>
      </c>
      <c r="F134" s="185">
        <v>28648.15</v>
      </c>
      <c r="G134" s="185">
        <v>10070.975</v>
      </c>
    </row>
    <row r="135" spans="1:7" s="46" customFormat="1" ht="18" customHeight="1">
      <c r="A135" s="179"/>
      <c r="B135" s="181">
        <v>2012</v>
      </c>
      <c r="C135" s="182" t="s">
        <v>49</v>
      </c>
      <c r="D135" s="182" t="s">
        <v>83</v>
      </c>
      <c r="E135" s="146">
        <v>1535</v>
      </c>
      <c r="F135" s="146">
        <v>92556.37</v>
      </c>
      <c r="G135" s="146">
        <v>35474.75</v>
      </c>
    </row>
    <row r="136" spans="1:7" s="46" customFormat="1" ht="18" customHeight="1">
      <c r="A136" s="179"/>
      <c r="B136" s="183">
        <v>2012</v>
      </c>
      <c r="C136" s="184" t="s">
        <v>49</v>
      </c>
      <c r="D136" s="184" t="s">
        <v>84</v>
      </c>
      <c r="E136" s="185">
        <v>1433</v>
      </c>
      <c r="F136" s="185">
        <v>30823.31</v>
      </c>
      <c r="G136" s="185">
        <v>9371.475</v>
      </c>
    </row>
    <row r="137" spans="1:7" s="46" customFormat="1" ht="18" customHeight="1">
      <c r="A137" s="179"/>
      <c r="B137" s="181">
        <v>2012</v>
      </c>
      <c r="C137" s="182" t="s">
        <v>49</v>
      </c>
      <c r="D137" s="182" t="s">
        <v>85</v>
      </c>
      <c r="E137" s="146">
        <v>1673</v>
      </c>
      <c r="F137" s="146">
        <v>86431.13</v>
      </c>
      <c r="G137" s="146">
        <v>31757.55</v>
      </c>
    </row>
    <row r="138" spans="1:7" s="46" customFormat="1" ht="18" customHeight="1">
      <c r="A138" s="179"/>
      <c r="B138" s="183">
        <v>2012</v>
      </c>
      <c r="C138" s="184" t="s">
        <v>49</v>
      </c>
      <c r="D138" s="184" t="s">
        <v>86</v>
      </c>
      <c r="E138" s="185">
        <v>434</v>
      </c>
      <c r="F138" s="185">
        <v>7464.51</v>
      </c>
      <c r="G138" s="185">
        <v>2311</v>
      </c>
    </row>
    <row r="139" spans="1:7" s="46" customFormat="1" ht="18" customHeight="1">
      <c r="A139" s="179"/>
      <c r="B139" s="181">
        <v>2012</v>
      </c>
      <c r="C139" s="182" t="s">
        <v>49</v>
      </c>
      <c r="D139" s="182" t="s">
        <v>87</v>
      </c>
      <c r="E139" s="146">
        <v>1540</v>
      </c>
      <c r="F139" s="146">
        <v>60503.37</v>
      </c>
      <c r="G139" s="146">
        <v>20900.75</v>
      </c>
    </row>
    <row r="140" spans="1:7" s="46" customFormat="1" ht="18" customHeight="1">
      <c r="A140" s="179"/>
      <c r="B140" s="183">
        <v>2012</v>
      </c>
      <c r="C140" s="184" t="s">
        <v>49</v>
      </c>
      <c r="D140" s="184" t="s">
        <v>88</v>
      </c>
      <c r="E140" s="185">
        <v>2987</v>
      </c>
      <c r="F140" s="185">
        <v>112977.69</v>
      </c>
      <c r="G140" s="185">
        <v>38544.1</v>
      </c>
    </row>
    <row r="141" spans="1:7" s="46" customFormat="1" ht="18" customHeight="1">
      <c r="A141" s="179"/>
      <c r="B141" s="181">
        <v>2012</v>
      </c>
      <c r="C141" s="182" t="s">
        <v>49</v>
      </c>
      <c r="D141" s="182" t="s">
        <v>89</v>
      </c>
      <c r="E141" s="146">
        <v>16</v>
      </c>
      <c r="F141" s="146">
        <v>282.96</v>
      </c>
      <c r="G141" s="146">
        <v>61.35</v>
      </c>
    </row>
    <row r="142" spans="1:7" s="46" customFormat="1" ht="18" customHeight="1">
      <c r="A142" s="179"/>
      <c r="B142" s="183">
        <v>2012</v>
      </c>
      <c r="C142" s="184" t="s">
        <v>49</v>
      </c>
      <c r="D142" s="184" t="s">
        <v>90</v>
      </c>
      <c r="E142" s="185">
        <v>84</v>
      </c>
      <c r="F142" s="185">
        <v>2323.96</v>
      </c>
      <c r="G142" s="185">
        <v>703.9</v>
      </c>
    </row>
    <row r="143" spans="1:7" s="46" customFormat="1" ht="18" customHeight="1">
      <c r="A143" s="179"/>
      <c r="B143" s="181">
        <v>2012</v>
      </c>
      <c r="C143" s="182" t="s">
        <v>49</v>
      </c>
      <c r="D143" s="182" t="s">
        <v>91</v>
      </c>
      <c r="E143" s="146">
        <v>361</v>
      </c>
      <c r="F143" s="146">
        <v>5365.77</v>
      </c>
      <c r="G143" s="146">
        <v>1843.2</v>
      </c>
    </row>
    <row r="144" spans="1:7" s="46" customFormat="1" ht="18" customHeight="1">
      <c r="A144" s="179"/>
      <c r="B144" s="183">
        <v>2012</v>
      </c>
      <c r="C144" s="184" t="s">
        <v>49</v>
      </c>
      <c r="D144" s="184" t="s">
        <v>92</v>
      </c>
      <c r="E144" s="185">
        <v>54</v>
      </c>
      <c r="F144" s="185">
        <v>745.28</v>
      </c>
      <c r="G144" s="185">
        <v>351.25</v>
      </c>
    </row>
    <row r="145" spans="1:7" s="46" customFormat="1" ht="18" customHeight="1">
      <c r="A145" s="179"/>
      <c r="B145" s="181">
        <v>2012</v>
      </c>
      <c r="C145" s="182" t="s">
        <v>50</v>
      </c>
      <c r="D145" s="182" t="s">
        <v>79</v>
      </c>
      <c r="E145" s="146">
        <v>540</v>
      </c>
      <c r="F145" s="146">
        <v>15878.33</v>
      </c>
      <c r="G145" s="146">
        <v>5420.25</v>
      </c>
    </row>
    <row r="146" spans="1:7" s="46" customFormat="1" ht="18" customHeight="1">
      <c r="A146" s="179"/>
      <c r="B146" s="183">
        <v>2012</v>
      </c>
      <c r="C146" s="184" t="s">
        <v>50</v>
      </c>
      <c r="D146" s="184" t="s">
        <v>80</v>
      </c>
      <c r="E146" s="185">
        <v>1967</v>
      </c>
      <c r="F146" s="185">
        <v>91986</v>
      </c>
      <c r="G146" s="185">
        <v>32209.75</v>
      </c>
    </row>
    <row r="147" spans="1:7" s="46" customFormat="1" ht="18" customHeight="1">
      <c r="A147" s="179"/>
      <c r="B147" s="181">
        <v>2012</v>
      </c>
      <c r="C147" s="182" t="s">
        <v>50</v>
      </c>
      <c r="D147" s="182" t="s">
        <v>81</v>
      </c>
      <c r="E147" s="146">
        <v>82</v>
      </c>
      <c r="F147" s="146">
        <v>1687.61</v>
      </c>
      <c r="G147" s="146">
        <v>511</v>
      </c>
    </row>
    <row r="148" spans="1:7" s="46" customFormat="1" ht="18" customHeight="1">
      <c r="A148" s="179"/>
      <c r="B148" s="183">
        <v>2012</v>
      </c>
      <c r="C148" s="184" t="s">
        <v>50</v>
      </c>
      <c r="D148" s="184" t="s">
        <v>82</v>
      </c>
      <c r="E148" s="185">
        <v>2440</v>
      </c>
      <c r="F148" s="185">
        <v>157874.05</v>
      </c>
      <c r="G148" s="185">
        <v>54610.25</v>
      </c>
    </row>
    <row r="149" spans="1:7" s="46" customFormat="1" ht="18" customHeight="1">
      <c r="A149" s="179"/>
      <c r="B149" s="181">
        <v>2012</v>
      </c>
      <c r="C149" s="182" t="s">
        <v>50</v>
      </c>
      <c r="D149" s="182" t="s">
        <v>83</v>
      </c>
      <c r="E149" s="146">
        <v>210</v>
      </c>
      <c r="F149" s="146">
        <v>13898.38</v>
      </c>
      <c r="G149" s="146">
        <v>4827.25</v>
      </c>
    </row>
    <row r="150" spans="1:7" s="46" customFormat="1" ht="18" customHeight="1">
      <c r="A150" s="179"/>
      <c r="B150" s="183">
        <v>2012</v>
      </c>
      <c r="C150" s="184" t="s">
        <v>50</v>
      </c>
      <c r="D150" s="184" t="s">
        <v>84</v>
      </c>
      <c r="E150" s="185">
        <v>7121</v>
      </c>
      <c r="F150" s="185">
        <v>243831.5</v>
      </c>
      <c r="G150" s="185">
        <v>82361.5</v>
      </c>
    </row>
    <row r="151" spans="1:7" s="46" customFormat="1" ht="18" customHeight="1">
      <c r="A151" s="179"/>
      <c r="B151" s="181">
        <v>2012</v>
      </c>
      <c r="C151" s="182" t="s">
        <v>50</v>
      </c>
      <c r="D151" s="182" t="s">
        <v>85</v>
      </c>
      <c r="E151" s="146">
        <v>19248</v>
      </c>
      <c r="F151" s="146">
        <v>820394.49</v>
      </c>
      <c r="G151" s="146">
        <v>283065.25</v>
      </c>
    </row>
    <row r="152" spans="1:7" s="46" customFormat="1" ht="18" customHeight="1">
      <c r="A152" s="179"/>
      <c r="B152" s="183">
        <v>2012</v>
      </c>
      <c r="C152" s="184" t="s">
        <v>50</v>
      </c>
      <c r="D152" s="184" t="s">
        <v>86</v>
      </c>
      <c r="E152" s="185">
        <v>1610</v>
      </c>
      <c r="F152" s="185">
        <v>61574.43</v>
      </c>
      <c r="G152" s="185">
        <v>20545.75</v>
      </c>
    </row>
    <row r="153" spans="1:7" s="46" customFormat="1" ht="18" customHeight="1">
      <c r="A153" s="179"/>
      <c r="B153" s="181">
        <v>2012</v>
      </c>
      <c r="C153" s="182" t="s">
        <v>50</v>
      </c>
      <c r="D153" s="182" t="s">
        <v>87</v>
      </c>
      <c r="E153" s="146">
        <v>12448</v>
      </c>
      <c r="F153" s="146">
        <v>730087.32</v>
      </c>
      <c r="G153" s="146">
        <v>256430.25</v>
      </c>
    </row>
    <row r="154" spans="1:7" s="46" customFormat="1" ht="18" customHeight="1">
      <c r="A154" s="179"/>
      <c r="B154" s="183">
        <v>2012</v>
      </c>
      <c r="C154" s="184" t="s">
        <v>50</v>
      </c>
      <c r="D154" s="184" t="s">
        <v>88</v>
      </c>
      <c r="E154" s="185">
        <v>7544</v>
      </c>
      <c r="F154" s="185">
        <v>370191.59</v>
      </c>
      <c r="G154" s="185">
        <v>126278.75</v>
      </c>
    </row>
    <row r="155" spans="1:7" s="46" customFormat="1" ht="18" customHeight="1">
      <c r="A155" s="179"/>
      <c r="B155" s="181">
        <v>2012</v>
      </c>
      <c r="C155" s="182" t="s">
        <v>50</v>
      </c>
      <c r="D155" s="182" t="s">
        <v>89</v>
      </c>
      <c r="E155" s="146">
        <v>2</v>
      </c>
      <c r="F155" s="146">
        <v>25.4</v>
      </c>
      <c r="G155" s="146">
        <v>7</v>
      </c>
    </row>
    <row r="156" spans="1:7" s="46" customFormat="1" ht="18" customHeight="1">
      <c r="A156" s="179"/>
      <c r="B156" s="183">
        <v>2012</v>
      </c>
      <c r="C156" s="184" t="s">
        <v>50</v>
      </c>
      <c r="D156" s="184" t="s">
        <v>90</v>
      </c>
      <c r="E156" s="185">
        <v>221</v>
      </c>
      <c r="F156" s="185">
        <v>13313.49</v>
      </c>
      <c r="G156" s="185">
        <v>4518.25</v>
      </c>
    </row>
    <row r="157" spans="1:7" s="46" customFormat="1" ht="18" customHeight="1">
      <c r="A157" s="179"/>
      <c r="B157" s="181">
        <v>2012</v>
      </c>
      <c r="C157" s="182" t="s">
        <v>50</v>
      </c>
      <c r="D157" s="182" t="s">
        <v>91</v>
      </c>
      <c r="E157" s="146">
        <v>7</v>
      </c>
      <c r="F157" s="146">
        <v>714.72</v>
      </c>
      <c r="G157" s="146">
        <v>261.5</v>
      </c>
    </row>
    <row r="158" spans="1:7" s="46" customFormat="1" ht="18" customHeight="1">
      <c r="A158" s="179"/>
      <c r="B158" s="183">
        <v>2012</v>
      </c>
      <c r="C158" s="184" t="s">
        <v>50</v>
      </c>
      <c r="D158" s="184" t="s">
        <v>92</v>
      </c>
      <c r="E158" s="185">
        <v>4</v>
      </c>
      <c r="F158" s="185">
        <v>70.74</v>
      </c>
      <c r="G158" s="185">
        <v>26</v>
      </c>
    </row>
    <row r="159" spans="1:7" s="46" customFormat="1" ht="18" customHeight="1">
      <c r="A159" s="179"/>
      <c r="B159" s="181">
        <v>2012</v>
      </c>
      <c r="C159" s="182" t="s">
        <v>51</v>
      </c>
      <c r="D159" s="182" t="s">
        <v>79</v>
      </c>
      <c r="E159" s="146">
        <v>46</v>
      </c>
      <c r="F159" s="146">
        <v>2243</v>
      </c>
      <c r="G159" s="146">
        <v>311.142857142857</v>
      </c>
    </row>
    <row r="160" spans="1:7" s="46" customFormat="1" ht="18" customHeight="1">
      <c r="A160" s="179"/>
      <c r="B160" s="183">
        <v>2012</v>
      </c>
      <c r="C160" s="184" t="s">
        <v>51</v>
      </c>
      <c r="D160" s="184" t="s">
        <v>80</v>
      </c>
      <c r="E160" s="185">
        <v>116</v>
      </c>
      <c r="F160" s="185">
        <v>6150.26</v>
      </c>
      <c r="G160" s="185">
        <v>858.857142857143</v>
      </c>
    </row>
    <row r="161" spans="1:7" s="46" customFormat="1" ht="18" customHeight="1">
      <c r="A161" s="179"/>
      <c r="B161" s="181">
        <v>2012</v>
      </c>
      <c r="C161" s="182" t="s">
        <v>51</v>
      </c>
      <c r="D161" s="182" t="s">
        <v>81</v>
      </c>
      <c r="E161" s="146">
        <v>34</v>
      </c>
      <c r="F161" s="146">
        <v>1354.29</v>
      </c>
      <c r="G161" s="146">
        <v>187.857142857143</v>
      </c>
    </row>
    <row r="162" spans="1:7" s="46" customFormat="1" ht="18" customHeight="1">
      <c r="A162" s="179"/>
      <c r="B162" s="183">
        <v>2012</v>
      </c>
      <c r="C162" s="184" t="s">
        <v>51</v>
      </c>
      <c r="D162" s="184" t="s">
        <v>82</v>
      </c>
      <c r="E162" s="185">
        <v>5</v>
      </c>
      <c r="F162" s="185">
        <v>284.23</v>
      </c>
      <c r="G162" s="185">
        <v>39.4285714285714</v>
      </c>
    </row>
    <row r="163" spans="1:7" s="46" customFormat="1" ht="18" customHeight="1">
      <c r="A163" s="179"/>
      <c r="B163" s="181">
        <v>2012</v>
      </c>
      <c r="C163" s="182" t="s">
        <v>51</v>
      </c>
      <c r="D163" s="182" t="s">
        <v>83</v>
      </c>
      <c r="E163" s="146">
        <v>8</v>
      </c>
      <c r="F163" s="146">
        <v>725</v>
      </c>
      <c r="G163" s="146">
        <v>103.428571428571</v>
      </c>
    </row>
    <row r="164" spans="1:7" s="46" customFormat="1" ht="18" customHeight="1">
      <c r="A164" s="179"/>
      <c r="B164" s="183">
        <v>2012</v>
      </c>
      <c r="C164" s="184" t="s">
        <v>51</v>
      </c>
      <c r="D164" s="184" t="s">
        <v>84</v>
      </c>
      <c r="E164" s="185">
        <v>97</v>
      </c>
      <c r="F164" s="185">
        <v>6880.37</v>
      </c>
      <c r="G164" s="185">
        <v>954.428571428571</v>
      </c>
    </row>
    <row r="165" spans="1:7" s="46" customFormat="1" ht="18" customHeight="1">
      <c r="A165" s="179"/>
      <c r="B165" s="181">
        <v>2012</v>
      </c>
      <c r="C165" s="182" t="s">
        <v>51</v>
      </c>
      <c r="D165" s="182" t="s">
        <v>85</v>
      </c>
      <c r="E165" s="146">
        <v>62</v>
      </c>
      <c r="F165" s="146">
        <v>4210.05</v>
      </c>
      <c r="G165" s="146">
        <v>584</v>
      </c>
    </row>
    <row r="166" spans="1:7" s="46" customFormat="1" ht="18" customHeight="1">
      <c r="A166" s="179"/>
      <c r="B166" s="183">
        <v>2012</v>
      </c>
      <c r="C166" s="184" t="s">
        <v>51</v>
      </c>
      <c r="D166" s="184" t="s">
        <v>86</v>
      </c>
      <c r="E166" s="185">
        <v>44</v>
      </c>
      <c r="F166" s="185">
        <v>1600.41</v>
      </c>
      <c r="G166" s="185">
        <v>223.142857142857</v>
      </c>
    </row>
    <row r="167" spans="1:7" s="46" customFormat="1" ht="18" customHeight="1">
      <c r="A167" s="179"/>
      <c r="B167" s="181">
        <v>2012</v>
      </c>
      <c r="C167" s="182" t="s">
        <v>51</v>
      </c>
      <c r="D167" s="182" t="s">
        <v>87</v>
      </c>
      <c r="E167" s="146">
        <v>79</v>
      </c>
      <c r="F167" s="146">
        <v>12226.12</v>
      </c>
      <c r="G167" s="146">
        <v>1696</v>
      </c>
    </row>
    <row r="168" spans="1:7" s="46" customFormat="1" ht="18" customHeight="1">
      <c r="A168" s="179"/>
      <c r="B168" s="183">
        <v>2012</v>
      </c>
      <c r="C168" s="184" t="s">
        <v>51</v>
      </c>
      <c r="D168" s="184" t="s">
        <v>88</v>
      </c>
      <c r="E168" s="185">
        <v>343</v>
      </c>
      <c r="F168" s="185">
        <v>20198.44</v>
      </c>
      <c r="G168" s="185">
        <v>2801.85714285714</v>
      </c>
    </row>
    <row r="169" spans="1:7" s="46" customFormat="1" ht="18" customHeight="1">
      <c r="A169" s="179"/>
      <c r="B169" s="181">
        <v>2012</v>
      </c>
      <c r="C169" s="182" t="s">
        <v>51</v>
      </c>
      <c r="D169" s="182" t="s">
        <v>91</v>
      </c>
      <c r="E169" s="146">
        <v>72</v>
      </c>
      <c r="F169" s="146">
        <v>852.78</v>
      </c>
      <c r="G169" s="146">
        <v>118.571428571429</v>
      </c>
    </row>
    <row r="170" spans="1:7" s="46" customFormat="1" ht="18" customHeight="1">
      <c r="A170" s="179"/>
      <c r="B170" s="183">
        <v>2012</v>
      </c>
      <c r="C170" s="184" t="s">
        <v>51</v>
      </c>
      <c r="D170" s="184" t="s">
        <v>92</v>
      </c>
      <c r="E170" s="185">
        <v>18</v>
      </c>
      <c r="F170" s="185">
        <v>606.59</v>
      </c>
      <c r="G170" s="185">
        <v>84.1428571428572</v>
      </c>
    </row>
    <row r="171" spans="1:7" s="46" customFormat="1" ht="18" customHeight="1">
      <c r="A171" s="179"/>
      <c r="B171" s="181">
        <v>2012</v>
      </c>
      <c r="C171" s="182" t="s">
        <v>52</v>
      </c>
      <c r="D171" s="182" t="s">
        <v>79</v>
      </c>
      <c r="E171" s="146">
        <v>58027</v>
      </c>
      <c r="F171" s="146">
        <v>543696.56</v>
      </c>
      <c r="G171" s="146">
        <v>2318820.4</v>
      </c>
    </row>
    <row r="172" spans="1:7" s="46" customFormat="1" ht="18" customHeight="1">
      <c r="A172" s="179"/>
      <c r="B172" s="183">
        <v>2012</v>
      </c>
      <c r="C172" s="184" t="s">
        <v>52</v>
      </c>
      <c r="D172" s="184" t="s">
        <v>80</v>
      </c>
      <c r="E172" s="185">
        <v>2957</v>
      </c>
      <c r="F172" s="185">
        <v>27405.96</v>
      </c>
      <c r="G172" s="185">
        <v>116870</v>
      </c>
    </row>
    <row r="173" spans="1:7" s="46" customFormat="1" ht="18" customHeight="1">
      <c r="A173" s="179"/>
      <c r="B173" s="181">
        <v>2012</v>
      </c>
      <c r="C173" s="182" t="s">
        <v>52</v>
      </c>
      <c r="D173" s="182" t="s">
        <v>81</v>
      </c>
      <c r="E173" s="146">
        <v>14993</v>
      </c>
      <c r="F173" s="146">
        <v>107325.17</v>
      </c>
      <c r="G173" s="146">
        <v>457256.84</v>
      </c>
    </row>
    <row r="174" spans="1:7" s="46" customFormat="1" ht="18" customHeight="1">
      <c r="A174" s="179"/>
      <c r="B174" s="183">
        <v>2012</v>
      </c>
      <c r="C174" s="184" t="s">
        <v>52</v>
      </c>
      <c r="D174" s="184" t="s">
        <v>82</v>
      </c>
      <c r="E174" s="185">
        <v>18507</v>
      </c>
      <c r="F174" s="185">
        <v>273018.33</v>
      </c>
      <c r="G174" s="185">
        <v>1160025.62</v>
      </c>
    </row>
    <row r="175" spans="1:7" s="46" customFormat="1" ht="18" customHeight="1">
      <c r="A175" s="179"/>
      <c r="B175" s="181">
        <v>2012</v>
      </c>
      <c r="C175" s="182" t="s">
        <v>52</v>
      </c>
      <c r="D175" s="182" t="s">
        <v>83</v>
      </c>
      <c r="E175" s="146">
        <v>14284</v>
      </c>
      <c r="F175" s="146">
        <v>193239.4</v>
      </c>
      <c r="G175" s="146">
        <v>825641.48</v>
      </c>
    </row>
    <row r="176" spans="1:7" s="46" customFormat="1" ht="18" customHeight="1">
      <c r="A176" s="179"/>
      <c r="B176" s="183">
        <v>2012</v>
      </c>
      <c r="C176" s="184" t="s">
        <v>52</v>
      </c>
      <c r="D176" s="184" t="s">
        <v>84</v>
      </c>
      <c r="E176" s="185">
        <v>55073</v>
      </c>
      <c r="F176" s="185">
        <v>525034.54</v>
      </c>
      <c r="G176" s="185">
        <v>2239526.6</v>
      </c>
    </row>
    <row r="177" spans="1:7" s="46" customFormat="1" ht="18" customHeight="1">
      <c r="A177" s="179"/>
      <c r="B177" s="181">
        <v>2012</v>
      </c>
      <c r="C177" s="182" t="s">
        <v>52</v>
      </c>
      <c r="D177" s="182" t="s">
        <v>85</v>
      </c>
      <c r="E177" s="146">
        <v>182949</v>
      </c>
      <c r="F177" s="146">
        <v>1787834.23</v>
      </c>
      <c r="G177" s="146">
        <v>7630798.6324</v>
      </c>
    </row>
    <row r="178" spans="1:7" s="46" customFormat="1" ht="18" customHeight="1">
      <c r="A178" s="179"/>
      <c r="B178" s="183">
        <v>2012</v>
      </c>
      <c r="C178" s="184" t="s">
        <v>52</v>
      </c>
      <c r="D178" s="184" t="s">
        <v>86</v>
      </c>
      <c r="E178" s="185">
        <v>14754</v>
      </c>
      <c r="F178" s="185">
        <v>121634.81</v>
      </c>
      <c r="G178" s="185">
        <v>518714.36</v>
      </c>
    </row>
    <row r="179" spans="1:7" s="46" customFormat="1" ht="18" customHeight="1">
      <c r="A179" s="179"/>
      <c r="B179" s="181">
        <v>2012</v>
      </c>
      <c r="C179" s="182" t="s">
        <v>52</v>
      </c>
      <c r="D179" s="182" t="s">
        <v>87</v>
      </c>
      <c r="E179" s="146">
        <v>33103</v>
      </c>
      <c r="F179" s="146">
        <v>296609.74</v>
      </c>
      <c r="G179" s="146">
        <v>1259490.64</v>
      </c>
    </row>
    <row r="180" spans="1:7" s="46" customFormat="1" ht="18" customHeight="1">
      <c r="A180" s="179"/>
      <c r="B180" s="183">
        <v>2012</v>
      </c>
      <c r="C180" s="184" t="s">
        <v>52</v>
      </c>
      <c r="D180" s="184" t="s">
        <v>88</v>
      </c>
      <c r="E180" s="185">
        <v>63190</v>
      </c>
      <c r="F180" s="185">
        <v>1035784.15</v>
      </c>
      <c r="G180" s="185">
        <v>4441416.38</v>
      </c>
    </row>
    <row r="181" spans="1:7" s="46" customFormat="1" ht="18" customHeight="1">
      <c r="A181" s="179"/>
      <c r="B181" s="181">
        <v>2012</v>
      </c>
      <c r="C181" s="182" t="s">
        <v>52</v>
      </c>
      <c r="D181" s="182" t="s">
        <v>89</v>
      </c>
      <c r="E181" s="146">
        <v>97</v>
      </c>
      <c r="F181" s="146">
        <v>876.17</v>
      </c>
      <c r="G181" s="146">
        <v>3893.16</v>
      </c>
    </row>
    <row r="182" spans="1:7" s="46" customFormat="1" ht="18" customHeight="1">
      <c r="A182" s="179"/>
      <c r="B182" s="183">
        <v>2012</v>
      </c>
      <c r="C182" s="184" t="s">
        <v>52</v>
      </c>
      <c r="D182" s="184" t="s">
        <v>90</v>
      </c>
      <c r="E182" s="185">
        <v>1215</v>
      </c>
      <c r="F182" s="185">
        <v>12526.09</v>
      </c>
      <c r="G182" s="185">
        <v>53531.48</v>
      </c>
    </row>
    <row r="183" spans="1:7" s="46" customFormat="1" ht="18" customHeight="1">
      <c r="A183" s="179"/>
      <c r="B183" s="181">
        <v>2012</v>
      </c>
      <c r="C183" s="182" t="s">
        <v>52</v>
      </c>
      <c r="D183" s="182" t="s">
        <v>91</v>
      </c>
      <c r="E183" s="146">
        <v>29800</v>
      </c>
      <c r="F183" s="146">
        <v>413461.29</v>
      </c>
      <c r="G183" s="146">
        <v>1762422.88</v>
      </c>
    </row>
    <row r="184" spans="1:7" s="46" customFormat="1" ht="18" customHeight="1">
      <c r="A184" s="179"/>
      <c r="B184" s="183">
        <v>2012</v>
      </c>
      <c r="C184" s="184" t="s">
        <v>52</v>
      </c>
      <c r="D184" s="184" t="s">
        <v>92</v>
      </c>
      <c r="E184" s="185">
        <v>33</v>
      </c>
      <c r="F184" s="185">
        <v>97.03</v>
      </c>
      <c r="G184" s="185">
        <v>424.04</v>
      </c>
    </row>
    <row r="185" spans="1:7" s="46" customFormat="1" ht="18" customHeight="1">
      <c r="A185" s="179"/>
      <c r="B185" s="181">
        <v>2012</v>
      </c>
      <c r="C185" s="182" t="s">
        <v>53</v>
      </c>
      <c r="D185" s="182" t="s">
        <v>79</v>
      </c>
      <c r="E185" s="146">
        <v>111</v>
      </c>
      <c r="F185" s="146">
        <v>2824.4</v>
      </c>
      <c r="G185" s="146">
        <v>3562.5</v>
      </c>
    </row>
    <row r="186" spans="1:7" s="46" customFormat="1" ht="18" customHeight="1">
      <c r="A186" s="179"/>
      <c r="B186" s="183">
        <v>2012</v>
      </c>
      <c r="C186" s="184" t="s">
        <v>53</v>
      </c>
      <c r="D186" s="184" t="s">
        <v>80</v>
      </c>
      <c r="E186" s="185">
        <v>128</v>
      </c>
      <c r="F186" s="185">
        <v>2580.68</v>
      </c>
      <c r="G186" s="185">
        <v>3237</v>
      </c>
    </row>
    <row r="187" spans="1:7" s="46" customFormat="1" ht="18" customHeight="1">
      <c r="A187" s="179"/>
      <c r="B187" s="181">
        <v>2012</v>
      </c>
      <c r="C187" s="182" t="s">
        <v>53</v>
      </c>
      <c r="D187" s="182" t="s">
        <v>81</v>
      </c>
      <c r="E187" s="146">
        <v>78</v>
      </c>
      <c r="F187" s="146">
        <v>925.82</v>
      </c>
      <c r="G187" s="146">
        <v>1170</v>
      </c>
    </row>
    <row r="188" spans="1:7" s="46" customFormat="1" ht="18" customHeight="1">
      <c r="A188" s="179"/>
      <c r="B188" s="183">
        <v>2012</v>
      </c>
      <c r="C188" s="184" t="s">
        <v>53</v>
      </c>
      <c r="D188" s="184" t="s">
        <v>82</v>
      </c>
      <c r="E188" s="185">
        <v>63</v>
      </c>
      <c r="F188" s="185">
        <v>1451.64</v>
      </c>
      <c r="G188" s="185">
        <v>1759.56</v>
      </c>
    </row>
    <row r="189" spans="1:7" s="46" customFormat="1" ht="18" customHeight="1">
      <c r="A189" s="179"/>
      <c r="B189" s="181">
        <v>2012</v>
      </c>
      <c r="C189" s="182" t="s">
        <v>53</v>
      </c>
      <c r="D189" s="182" t="s">
        <v>83</v>
      </c>
      <c r="E189" s="146">
        <v>63</v>
      </c>
      <c r="F189" s="146">
        <v>1260.5</v>
      </c>
      <c r="G189" s="146">
        <v>1579</v>
      </c>
    </row>
    <row r="190" spans="1:7" s="46" customFormat="1" ht="18" customHeight="1">
      <c r="A190" s="179"/>
      <c r="B190" s="183">
        <v>2012</v>
      </c>
      <c r="C190" s="184" t="s">
        <v>53</v>
      </c>
      <c r="D190" s="184" t="s">
        <v>84</v>
      </c>
      <c r="E190" s="185">
        <v>359</v>
      </c>
      <c r="F190" s="185">
        <v>7414.73</v>
      </c>
      <c r="G190" s="185">
        <v>9310</v>
      </c>
    </row>
    <row r="191" spans="1:7" s="46" customFormat="1" ht="18" customHeight="1">
      <c r="A191" s="179"/>
      <c r="B191" s="181">
        <v>2012</v>
      </c>
      <c r="C191" s="182" t="s">
        <v>53</v>
      </c>
      <c r="D191" s="182" t="s">
        <v>85</v>
      </c>
      <c r="E191" s="146">
        <v>395</v>
      </c>
      <c r="F191" s="146">
        <v>13098.44</v>
      </c>
      <c r="G191" s="146">
        <v>5955.86</v>
      </c>
    </row>
    <row r="192" spans="1:7" s="46" customFormat="1" ht="18" customHeight="1">
      <c r="A192" s="179"/>
      <c r="B192" s="183">
        <v>2012</v>
      </c>
      <c r="C192" s="184" t="s">
        <v>53</v>
      </c>
      <c r="D192" s="184" t="s">
        <v>86</v>
      </c>
      <c r="E192" s="185">
        <v>112</v>
      </c>
      <c r="F192" s="185">
        <v>1743.86</v>
      </c>
      <c r="G192" s="185">
        <v>2127</v>
      </c>
    </row>
    <row r="193" spans="1:7" s="46" customFormat="1" ht="18" customHeight="1">
      <c r="A193" s="179"/>
      <c r="B193" s="181">
        <v>2012</v>
      </c>
      <c r="C193" s="182" t="s">
        <v>53</v>
      </c>
      <c r="D193" s="182" t="s">
        <v>87</v>
      </c>
      <c r="E193" s="146">
        <v>113</v>
      </c>
      <c r="F193" s="146">
        <v>3823.16</v>
      </c>
      <c r="G193" s="146">
        <v>4646</v>
      </c>
    </row>
    <row r="194" spans="1:7" s="46" customFormat="1" ht="18" customHeight="1">
      <c r="A194" s="179"/>
      <c r="B194" s="183">
        <v>2012</v>
      </c>
      <c r="C194" s="184" t="s">
        <v>53</v>
      </c>
      <c r="D194" s="184" t="s">
        <v>88</v>
      </c>
      <c r="E194" s="185">
        <v>317</v>
      </c>
      <c r="F194" s="185">
        <v>7390.4</v>
      </c>
      <c r="G194" s="185">
        <v>9294</v>
      </c>
    </row>
    <row r="195" spans="1:7" s="46" customFormat="1" ht="18" customHeight="1">
      <c r="A195" s="179"/>
      <c r="B195" s="181">
        <v>2012</v>
      </c>
      <c r="C195" s="182" t="s">
        <v>53</v>
      </c>
      <c r="D195" s="182" t="s">
        <v>89</v>
      </c>
      <c r="E195" s="146">
        <v>2</v>
      </c>
      <c r="F195" s="146">
        <v>73.62</v>
      </c>
      <c r="G195" s="146">
        <v>4.8</v>
      </c>
    </row>
    <row r="196" spans="1:7" s="46" customFormat="1" ht="18" customHeight="1">
      <c r="A196" s="179"/>
      <c r="B196" s="183">
        <v>2012</v>
      </c>
      <c r="C196" s="184" t="s">
        <v>53</v>
      </c>
      <c r="D196" s="184" t="s">
        <v>90</v>
      </c>
      <c r="E196" s="185">
        <v>29</v>
      </c>
      <c r="F196" s="185">
        <v>873.52</v>
      </c>
      <c r="G196" s="185">
        <v>1094</v>
      </c>
    </row>
    <row r="197" spans="1:7" s="46" customFormat="1" ht="18" customHeight="1">
      <c r="A197" s="179"/>
      <c r="B197" s="181">
        <v>2012</v>
      </c>
      <c r="C197" s="182" t="s">
        <v>53</v>
      </c>
      <c r="D197" s="182" t="s">
        <v>91</v>
      </c>
      <c r="E197" s="146">
        <v>71</v>
      </c>
      <c r="F197" s="146">
        <v>1649.83</v>
      </c>
      <c r="G197" s="146">
        <v>2079</v>
      </c>
    </row>
    <row r="198" spans="1:7" s="46" customFormat="1" ht="18" customHeight="1">
      <c r="A198" s="179"/>
      <c r="B198" s="183">
        <v>2013</v>
      </c>
      <c r="C198" s="184" t="s">
        <v>49</v>
      </c>
      <c r="D198" s="184" t="s">
        <v>79</v>
      </c>
      <c r="E198" s="185">
        <v>111</v>
      </c>
      <c r="F198" s="185">
        <v>4893.12</v>
      </c>
      <c r="G198" s="185">
        <v>1918.1</v>
      </c>
    </row>
    <row r="199" spans="1:7" s="46" customFormat="1" ht="18" customHeight="1">
      <c r="A199" s="179"/>
      <c r="B199" s="181">
        <v>2013</v>
      </c>
      <c r="C199" s="182" t="s">
        <v>49</v>
      </c>
      <c r="D199" s="182" t="s">
        <v>80</v>
      </c>
      <c r="E199" s="146">
        <v>224</v>
      </c>
      <c r="F199" s="146">
        <v>3423.06</v>
      </c>
      <c r="G199" s="146">
        <v>2158.15</v>
      </c>
    </row>
    <row r="200" spans="1:7" s="46" customFormat="1" ht="18" customHeight="1">
      <c r="A200" s="179"/>
      <c r="B200" s="183">
        <v>2013</v>
      </c>
      <c r="C200" s="184" t="s">
        <v>49</v>
      </c>
      <c r="D200" s="184" t="s">
        <v>81</v>
      </c>
      <c r="E200" s="185">
        <v>421</v>
      </c>
      <c r="F200" s="185">
        <v>4906</v>
      </c>
      <c r="G200" s="185">
        <v>2782.1</v>
      </c>
    </row>
    <row r="201" spans="1:7" s="46" customFormat="1" ht="18" customHeight="1">
      <c r="A201" s="179"/>
      <c r="B201" s="181">
        <v>2013</v>
      </c>
      <c r="C201" s="182" t="s">
        <v>49</v>
      </c>
      <c r="D201" s="182" t="s">
        <v>82</v>
      </c>
      <c r="E201" s="146">
        <v>666</v>
      </c>
      <c r="F201" s="146">
        <v>25651.09</v>
      </c>
      <c r="G201" s="146">
        <v>11854.2</v>
      </c>
    </row>
    <row r="202" spans="1:7" s="46" customFormat="1" ht="18" customHeight="1">
      <c r="A202" s="179"/>
      <c r="B202" s="183">
        <v>2013</v>
      </c>
      <c r="C202" s="184" t="s">
        <v>49</v>
      </c>
      <c r="D202" s="184" t="s">
        <v>83</v>
      </c>
      <c r="E202" s="185">
        <v>1327</v>
      </c>
      <c r="F202" s="185">
        <v>36476.49</v>
      </c>
      <c r="G202" s="185">
        <v>31743.8</v>
      </c>
    </row>
    <row r="203" spans="1:7" s="46" customFormat="1" ht="18" customHeight="1">
      <c r="A203" s="179"/>
      <c r="B203" s="181">
        <v>2013</v>
      </c>
      <c r="C203" s="182" t="s">
        <v>49</v>
      </c>
      <c r="D203" s="182" t="s">
        <v>84</v>
      </c>
      <c r="E203" s="146">
        <v>1629</v>
      </c>
      <c r="F203" s="146">
        <v>29401.88</v>
      </c>
      <c r="G203" s="146">
        <v>10403.65</v>
      </c>
    </row>
    <row r="204" spans="1:7" s="46" customFormat="1" ht="18" customHeight="1">
      <c r="A204" s="179"/>
      <c r="B204" s="183">
        <v>2013</v>
      </c>
      <c r="C204" s="184" t="s">
        <v>49</v>
      </c>
      <c r="D204" s="184" t="s">
        <v>85</v>
      </c>
      <c r="E204" s="185">
        <v>1546</v>
      </c>
      <c r="F204" s="185">
        <v>46526.02</v>
      </c>
      <c r="G204" s="185">
        <v>25822.7</v>
      </c>
    </row>
    <row r="205" spans="1:7" s="46" customFormat="1" ht="18" customHeight="1">
      <c r="A205" s="179"/>
      <c r="B205" s="181">
        <v>2013</v>
      </c>
      <c r="C205" s="182" t="s">
        <v>49</v>
      </c>
      <c r="D205" s="182" t="s">
        <v>86</v>
      </c>
      <c r="E205" s="146">
        <v>455</v>
      </c>
      <c r="F205" s="146">
        <v>6004.95</v>
      </c>
      <c r="G205" s="146">
        <v>2661.2</v>
      </c>
    </row>
    <row r="206" spans="1:7" s="46" customFormat="1" ht="18" customHeight="1">
      <c r="A206" s="179"/>
      <c r="B206" s="183">
        <v>2013</v>
      </c>
      <c r="C206" s="184" t="s">
        <v>49</v>
      </c>
      <c r="D206" s="184" t="s">
        <v>87</v>
      </c>
      <c r="E206" s="185">
        <v>1614</v>
      </c>
      <c r="F206" s="185">
        <v>54424.58</v>
      </c>
      <c r="G206" s="185">
        <v>20386.35</v>
      </c>
    </row>
    <row r="207" spans="1:7" s="46" customFormat="1" ht="18" customHeight="1">
      <c r="A207" s="179"/>
      <c r="B207" s="181">
        <v>2013</v>
      </c>
      <c r="C207" s="182" t="s">
        <v>49</v>
      </c>
      <c r="D207" s="182" t="s">
        <v>88</v>
      </c>
      <c r="E207" s="146">
        <v>3166</v>
      </c>
      <c r="F207" s="146">
        <v>96947.06</v>
      </c>
      <c r="G207" s="146">
        <v>42630.4</v>
      </c>
    </row>
    <row r="208" spans="1:7" s="46" customFormat="1" ht="18" customHeight="1">
      <c r="A208" s="179"/>
      <c r="B208" s="183">
        <v>2013</v>
      </c>
      <c r="C208" s="184" t="s">
        <v>49</v>
      </c>
      <c r="D208" s="184" t="s">
        <v>89</v>
      </c>
      <c r="E208" s="185">
        <v>15</v>
      </c>
      <c r="F208" s="185">
        <v>243.68</v>
      </c>
      <c r="G208" s="185">
        <v>62.3</v>
      </c>
    </row>
    <row r="209" spans="1:7" s="46" customFormat="1" ht="18" customHeight="1">
      <c r="A209" s="179"/>
      <c r="B209" s="181">
        <v>2013</v>
      </c>
      <c r="C209" s="182" t="s">
        <v>49</v>
      </c>
      <c r="D209" s="182" t="s">
        <v>90</v>
      </c>
      <c r="E209" s="146">
        <v>80</v>
      </c>
      <c r="F209" s="146">
        <v>2234.01</v>
      </c>
      <c r="G209" s="146">
        <v>1067.7</v>
      </c>
    </row>
    <row r="210" spans="1:7" s="46" customFormat="1" ht="18" customHeight="1">
      <c r="A210" s="179"/>
      <c r="B210" s="183">
        <v>2013</v>
      </c>
      <c r="C210" s="184" t="s">
        <v>49</v>
      </c>
      <c r="D210" s="184" t="s">
        <v>91</v>
      </c>
      <c r="E210" s="185">
        <v>397</v>
      </c>
      <c r="F210" s="185">
        <v>5101.01</v>
      </c>
      <c r="G210" s="185">
        <v>3027.9</v>
      </c>
    </row>
    <row r="211" spans="1:7" s="46" customFormat="1" ht="18" customHeight="1">
      <c r="A211" s="179"/>
      <c r="B211" s="181">
        <v>2013</v>
      </c>
      <c r="C211" s="182" t="s">
        <v>49</v>
      </c>
      <c r="D211" s="182" t="s">
        <v>92</v>
      </c>
      <c r="E211" s="146">
        <v>66</v>
      </c>
      <c r="F211" s="146">
        <v>422.9</v>
      </c>
      <c r="G211" s="146">
        <v>419.75</v>
      </c>
    </row>
    <row r="212" spans="1:7" s="46" customFormat="1" ht="18" customHeight="1">
      <c r="A212" s="179"/>
      <c r="B212" s="183">
        <v>2013</v>
      </c>
      <c r="C212" s="184" t="s">
        <v>50</v>
      </c>
      <c r="D212" s="184" t="s">
        <v>79</v>
      </c>
      <c r="E212" s="185">
        <v>1038</v>
      </c>
      <c r="F212" s="185">
        <v>31110.75</v>
      </c>
      <c r="G212" s="185">
        <v>10524</v>
      </c>
    </row>
    <row r="213" spans="1:7" s="46" customFormat="1" ht="18" customHeight="1">
      <c r="A213" s="179"/>
      <c r="B213" s="181">
        <v>2013</v>
      </c>
      <c r="C213" s="182" t="s">
        <v>50</v>
      </c>
      <c r="D213" s="182" t="s">
        <v>80</v>
      </c>
      <c r="E213" s="146">
        <v>2515</v>
      </c>
      <c r="F213" s="146">
        <v>107576.2</v>
      </c>
      <c r="G213" s="146">
        <v>36808.5</v>
      </c>
    </row>
    <row r="214" spans="1:7" s="46" customFormat="1" ht="18" customHeight="1">
      <c r="A214" s="179"/>
      <c r="B214" s="183">
        <v>2013</v>
      </c>
      <c r="C214" s="184" t="s">
        <v>50</v>
      </c>
      <c r="D214" s="184" t="s">
        <v>81</v>
      </c>
      <c r="E214" s="185">
        <v>122</v>
      </c>
      <c r="F214" s="185">
        <v>4354.88</v>
      </c>
      <c r="G214" s="185">
        <v>1490.75</v>
      </c>
    </row>
    <row r="215" spans="1:7" s="46" customFormat="1" ht="18" customHeight="1">
      <c r="A215" s="179"/>
      <c r="B215" s="181">
        <v>2013</v>
      </c>
      <c r="C215" s="182" t="s">
        <v>50</v>
      </c>
      <c r="D215" s="182" t="s">
        <v>82</v>
      </c>
      <c r="E215" s="146">
        <v>3139</v>
      </c>
      <c r="F215" s="146">
        <v>208431.8</v>
      </c>
      <c r="G215" s="146">
        <v>70837</v>
      </c>
    </row>
    <row r="216" spans="1:7" s="46" customFormat="1" ht="18" customHeight="1">
      <c r="A216" s="179"/>
      <c r="B216" s="183">
        <v>2013</v>
      </c>
      <c r="C216" s="184" t="s">
        <v>50</v>
      </c>
      <c r="D216" s="184" t="s">
        <v>83</v>
      </c>
      <c r="E216" s="185">
        <v>561</v>
      </c>
      <c r="F216" s="185">
        <v>37475.84</v>
      </c>
      <c r="G216" s="185">
        <v>13004.25</v>
      </c>
    </row>
    <row r="217" spans="1:7" s="46" customFormat="1" ht="18" customHeight="1">
      <c r="A217" s="179"/>
      <c r="B217" s="181">
        <v>2013</v>
      </c>
      <c r="C217" s="182" t="s">
        <v>50</v>
      </c>
      <c r="D217" s="182" t="s">
        <v>84</v>
      </c>
      <c r="E217" s="146">
        <v>9401</v>
      </c>
      <c r="F217" s="146">
        <v>339659.29</v>
      </c>
      <c r="G217" s="146">
        <v>114300.75</v>
      </c>
    </row>
    <row r="218" spans="1:7" s="46" customFormat="1" ht="18" customHeight="1">
      <c r="A218" s="179"/>
      <c r="B218" s="183">
        <v>2013</v>
      </c>
      <c r="C218" s="184" t="s">
        <v>50</v>
      </c>
      <c r="D218" s="184" t="s">
        <v>85</v>
      </c>
      <c r="E218" s="185">
        <v>24720</v>
      </c>
      <c r="F218" s="185">
        <v>1117900.32</v>
      </c>
      <c r="G218" s="185">
        <v>386773.625</v>
      </c>
    </row>
    <row r="219" spans="1:7" s="46" customFormat="1" ht="18" customHeight="1">
      <c r="A219" s="179"/>
      <c r="B219" s="181">
        <v>2013</v>
      </c>
      <c r="C219" s="182" t="s">
        <v>50</v>
      </c>
      <c r="D219" s="182" t="s">
        <v>86</v>
      </c>
      <c r="E219" s="146">
        <v>2517</v>
      </c>
      <c r="F219" s="146">
        <v>104136.34</v>
      </c>
      <c r="G219" s="146">
        <v>35124.75</v>
      </c>
    </row>
    <row r="220" spans="1:7" s="46" customFormat="1" ht="18" customHeight="1">
      <c r="A220" s="179"/>
      <c r="B220" s="183">
        <v>2013</v>
      </c>
      <c r="C220" s="184" t="s">
        <v>50</v>
      </c>
      <c r="D220" s="184" t="s">
        <v>87</v>
      </c>
      <c r="E220" s="185">
        <v>13430</v>
      </c>
      <c r="F220" s="185">
        <v>795284.09</v>
      </c>
      <c r="G220" s="185">
        <v>278095.75</v>
      </c>
    </row>
    <row r="221" spans="1:7" s="46" customFormat="1" ht="18" customHeight="1">
      <c r="A221" s="179"/>
      <c r="B221" s="181">
        <v>2013</v>
      </c>
      <c r="C221" s="182" t="s">
        <v>50</v>
      </c>
      <c r="D221" s="182" t="s">
        <v>88</v>
      </c>
      <c r="E221" s="146">
        <v>10742</v>
      </c>
      <c r="F221" s="146">
        <v>534642.24</v>
      </c>
      <c r="G221" s="146">
        <v>181218.5</v>
      </c>
    </row>
    <row r="222" spans="1:7" s="46" customFormat="1" ht="18" customHeight="1">
      <c r="A222" s="179"/>
      <c r="B222" s="183">
        <v>2013</v>
      </c>
      <c r="C222" s="184" t="s">
        <v>50</v>
      </c>
      <c r="D222" s="184" t="s">
        <v>90</v>
      </c>
      <c r="E222" s="185">
        <v>234</v>
      </c>
      <c r="F222" s="185">
        <v>15080.92</v>
      </c>
      <c r="G222" s="185">
        <v>5077.5</v>
      </c>
    </row>
    <row r="223" spans="1:7" s="46" customFormat="1" ht="18" customHeight="1">
      <c r="A223" s="179"/>
      <c r="B223" s="181">
        <v>2013</v>
      </c>
      <c r="C223" s="182" t="s">
        <v>50</v>
      </c>
      <c r="D223" s="182" t="s">
        <v>91</v>
      </c>
      <c r="E223" s="146">
        <v>29</v>
      </c>
      <c r="F223" s="146">
        <v>2775.5</v>
      </c>
      <c r="G223" s="146">
        <v>1009.75</v>
      </c>
    </row>
    <row r="224" spans="1:7" s="46" customFormat="1" ht="18" customHeight="1">
      <c r="A224" s="179"/>
      <c r="B224" s="183">
        <v>2013</v>
      </c>
      <c r="C224" s="184" t="s">
        <v>50</v>
      </c>
      <c r="D224" s="184" t="s">
        <v>92</v>
      </c>
      <c r="E224" s="185">
        <v>24</v>
      </c>
      <c r="F224" s="185">
        <v>1381.39</v>
      </c>
      <c r="G224" s="185">
        <v>502.5</v>
      </c>
    </row>
    <row r="225" spans="1:7" s="46" customFormat="1" ht="18" customHeight="1">
      <c r="A225" s="179"/>
      <c r="B225" s="181">
        <v>2013</v>
      </c>
      <c r="C225" s="182" t="s">
        <v>51</v>
      </c>
      <c r="D225" s="182" t="s">
        <v>79</v>
      </c>
      <c r="E225" s="146">
        <v>41</v>
      </c>
      <c r="F225" s="146">
        <v>2077.19</v>
      </c>
      <c r="G225" s="146">
        <v>288.142857142857</v>
      </c>
    </row>
    <row r="226" spans="1:7" s="46" customFormat="1" ht="18" customHeight="1">
      <c r="A226" s="179"/>
      <c r="B226" s="183">
        <v>2013</v>
      </c>
      <c r="C226" s="184" t="s">
        <v>51</v>
      </c>
      <c r="D226" s="184" t="s">
        <v>80</v>
      </c>
      <c r="E226" s="185">
        <v>97</v>
      </c>
      <c r="F226" s="185">
        <v>5331.48</v>
      </c>
      <c r="G226" s="185">
        <v>743.571428571429</v>
      </c>
    </row>
    <row r="227" spans="1:7" s="46" customFormat="1" ht="18" customHeight="1">
      <c r="A227" s="179"/>
      <c r="B227" s="181">
        <v>2013</v>
      </c>
      <c r="C227" s="182" t="s">
        <v>51</v>
      </c>
      <c r="D227" s="182" t="s">
        <v>81</v>
      </c>
      <c r="E227" s="146">
        <v>28</v>
      </c>
      <c r="F227" s="146">
        <v>1964.92</v>
      </c>
      <c r="G227" s="146">
        <v>272.571428571429</v>
      </c>
    </row>
    <row r="228" spans="1:7" s="46" customFormat="1" ht="18" customHeight="1">
      <c r="A228" s="179"/>
      <c r="B228" s="183">
        <v>2013</v>
      </c>
      <c r="C228" s="184" t="s">
        <v>51</v>
      </c>
      <c r="D228" s="184" t="s">
        <v>82</v>
      </c>
      <c r="E228" s="185">
        <v>2</v>
      </c>
      <c r="F228" s="185">
        <v>83.42</v>
      </c>
      <c r="G228" s="185">
        <v>11.5714285714286</v>
      </c>
    </row>
    <row r="229" spans="1:7" s="46" customFormat="1" ht="18" customHeight="1">
      <c r="A229" s="179"/>
      <c r="B229" s="181">
        <v>2013</v>
      </c>
      <c r="C229" s="182" t="s">
        <v>51</v>
      </c>
      <c r="D229" s="182" t="s">
        <v>83</v>
      </c>
      <c r="E229" s="146">
        <v>5</v>
      </c>
      <c r="F229" s="146">
        <v>267.77</v>
      </c>
      <c r="G229" s="146">
        <v>37.1428571428571</v>
      </c>
    </row>
    <row r="230" spans="1:7" s="46" customFormat="1" ht="18" customHeight="1">
      <c r="A230" s="179"/>
      <c r="B230" s="183">
        <v>2013</v>
      </c>
      <c r="C230" s="184" t="s">
        <v>51</v>
      </c>
      <c r="D230" s="184" t="s">
        <v>84</v>
      </c>
      <c r="E230" s="185">
        <v>43</v>
      </c>
      <c r="F230" s="185">
        <v>3994.74</v>
      </c>
      <c r="G230" s="185">
        <v>554.142857142857</v>
      </c>
    </row>
    <row r="231" spans="1:7" s="46" customFormat="1" ht="18" customHeight="1">
      <c r="A231" s="179"/>
      <c r="B231" s="181">
        <v>2013</v>
      </c>
      <c r="C231" s="182" t="s">
        <v>51</v>
      </c>
      <c r="D231" s="182" t="s">
        <v>85</v>
      </c>
      <c r="E231" s="146">
        <v>43</v>
      </c>
      <c r="F231" s="146">
        <v>3308.89</v>
      </c>
      <c r="G231" s="146">
        <v>459</v>
      </c>
    </row>
    <row r="232" spans="1:7" s="46" customFormat="1" ht="18" customHeight="1">
      <c r="A232" s="179"/>
      <c r="B232" s="183">
        <v>2013</v>
      </c>
      <c r="C232" s="184" t="s">
        <v>51</v>
      </c>
      <c r="D232" s="184" t="s">
        <v>86</v>
      </c>
      <c r="E232" s="185">
        <v>22</v>
      </c>
      <c r="F232" s="185">
        <v>697.22</v>
      </c>
      <c r="G232" s="185">
        <v>96.7142857142857</v>
      </c>
    </row>
    <row r="233" spans="1:7" s="46" customFormat="1" ht="18" customHeight="1">
      <c r="A233" s="179"/>
      <c r="B233" s="181">
        <v>2013</v>
      </c>
      <c r="C233" s="182" t="s">
        <v>51</v>
      </c>
      <c r="D233" s="182" t="s">
        <v>87</v>
      </c>
      <c r="E233" s="146">
        <v>59</v>
      </c>
      <c r="F233" s="146">
        <v>8676.29</v>
      </c>
      <c r="G233" s="146">
        <v>1230.28571428571</v>
      </c>
    </row>
    <row r="234" spans="1:7" s="46" customFormat="1" ht="18" customHeight="1">
      <c r="A234" s="179"/>
      <c r="B234" s="183">
        <v>2013</v>
      </c>
      <c r="C234" s="184" t="s">
        <v>51</v>
      </c>
      <c r="D234" s="184" t="s">
        <v>88</v>
      </c>
      <c r="E234" s="185">
        <v>390</v>
      </c>
      <c r="F234" s="185">
        <v>23974.87</v>
      </c>
      <c r="G234" s="185">
        <v>3325.71428571429</v>
      </c>
    </row>
    <row r="235" spans="1:7" s="46" customFormat="1" ht="18" customHeight="1">
      <c r="A235" s="179"/>
      <c r="B235" s="181">
        <v>2013</v>
      </c>
      <c r="C235" s="182" t="s">
        <v>51</v>
      </c>
      <c r="D235" s="182" t="s">
        <v>90</v>
      </c>
      <c r="E235" s="146">
        <v>1</v>
      </c>
      <c r="F235" s="146">
        <v>28.84</v>
      </c>
      <c r="G235" s="146">
        <v>4</v>
      </c>
    </row>
    <row r="236" spans="1:7" s="46" customFormat="1" ht="18" customHeight="1">
      <c r="A236" s="179"/>
      <c r="B236" s="183">
        <v>2013</v>
      </c>
      <c r="C236" s="184" t="s">
        <v>51</v>
      </c>
      <c r="D236" s="184" t="s">
        <v>91</v>
      </c>
      <c r="E236" s="185">
        <v>75</v>
      </c>
      <c r="F236" s="185">
        <v>1153.52</v>
      </c>
      <c r="G236" s="185">
        <v>160</v>
      </c>
    </row>
    <row r="237" spans="1:7" s="46" customFormat="1" ht="18" customHeight="1">
      <c r="A237" s="179"/>
      <c r="B237" s="181">
        <v>2013</v>
      </c>
      <c r="C237" s="182" t="s">
        <v>51</v>
      </c>
      <c r="D237" s="182" t="s">
        <v>92</v>
      </c>
      <c r="E237" s="146">
        <v>20</v>
      </c>
      <c r="F237" s="146">
        <v>457.29</v>
      </c>
      <c r="G237" s="146">
        <v>63.4285714285714</v>
      </c>
    </row>
    <row r="238" spans="1:7" s="46" customFormat="1" ht="18" customHeight="1">
      <c r="A238" s="179"/>
      <c r="B238" s="183">
        <v>2013</v>
      </c>
      <c r="C238" s="184" t="s">
        <v>52</v>
      </c>
      <c r="D238" s="184" t="s">
        <v>79</v>
      </c>
      <c r="E238" s="185">
        <v>55557</v>
      </c>
      <c r="F238" s="185">
        <v>506247.13</v>
      </c>
      <c r="G238" s="185">
        <v>2210857</v>
      </c>
    </row>
    <row r="239" spans="1:7" s="46" customFormat="1" ht="18" customHeight="1">
      <c r="A239" s="179"/>
      <c r="B239" s="181">
        <v>2013</v>
      </c>
      <c r="C239" s="182" t="s">
        <v>52</v>
      </c>
      <c r="D239" s="182" t="s">
        <v>80</v>
      </c>
      <c r="E239" s="146">
        <v>2635</v>
      </c>
      <c r="F239" s="146">
        <v>22778.24</v>
      </c>
      <c r="G239" s="146">
        <v>99448.48</v>
      </c>
    </row>
    <row r="240" spans="1:7" s="46" customFormat="1" ht="18" customHeight="1">
      <c r="A240" s="179"/>
      <c r="B240" s="183">
        <v>2013</v>
      </c>
      <c r="C240" s="184" t="s">
        <v>52</v>
      </c>
      <c r="D240" s="184" t="s">
        <v>81</v>
      </c>
      <c r="E240" s="185">
        <v>14866</v>
      </c>
      <c r="F240" s="185">
        <v>103607.98</v>
      </c>
      <c r="G240" s="185">
        <v>452609.4</v>
      </c>
    </row>
    <row r="241" spans="1:7" s="46" customFormat="1" ht="18" customHeight="1">
      <c r="A241" s="179"/>
      <c r="B241" s="181">
        <v>2013</v>
      </c>
      <c r="C241" s="182" t="s">
        <v>52</v>
      </c>
      <c r="D241" s="182" t="s">
        <v>82</v>
      </c>
      <c r="E241" s="146">
        <v>16858</v>
      </c>
      <c r="F241" s="146">
        <v>234242.93</v>
      </c>
      <c r="G241" s="146">
        <v>1020531.68</v>
      </c>
    </row>
    <row r="242" spans="1:7" s="46" customFormat="1" ht="18" customHeight="1">
      <c r="A242" s="179"/>
      <c r="B242" s="183">
        <v>2013</v>
      </c>
      <c r="C242" s="184" t="s">
        <v>52</v>
      </c>
      <c r="D242" s="184" t="s">
        <v>83</v>
      </c>
      <c r="E242" s="185">
        <v>14099</v>
      </c>
      <c r="F242" s="185">
        <v>174973.19</v>
      </c>
      <c r="G242" s="185">
        <v>764377.92</v>
      </c>
    </row>
    <row r="243" spans="1:7" s="46" customFormat="1" ht="18" customHeight="1">
      <c r="A243" s="179"/>
      <c r="B243" s="181">
        <v>2013</v>
      </c>
      <c r="C243" s="182" t="s">
        <v>52</v>
      </c>
      <c r="D243" s="182" t="s">
        <v>84</v>
      </c>
      <c r="E243" s="146">
        <v>53888</v>
      </c>
      <c r="F243" s="146">
        <v>483629.92</v>
      </c>
      <c r="G243" s="146">
        <v>2110359.68</v>
      </c>
    </row>
    <row r="244" spans="1:7" s="46" customFormat="1" ht="18" customHeight="1">
      <c r="A244" s="179"/>
      <c r="B244" s="183">
        <v>2013</v>
      </c>
      <c r="C244" s="184" t="s">
        <v>52</v>
      </c>
      <c r="D244" s="184" t="s">
        <v>85</v>
      </c>
      <c r="E244" s="185">
        <v>170071</v>
      </c>
      <c r="F244" s="185">
        <v>1607375.69</v>
      </c>
      <c r="G244" s="185">
        <v>7022572.76</v>
      </c>
    </row>
    <row r="245" spans="1:7" s="46" customFormat="1" ht="18" customHeight="1">
      <c r="A245" s="179"/>
      <c r="B245" s="181">
        <v>2013</v>
      </c>
      <c r="C245" s="182" t="s">
        <v>52</v>
      </c>
      <c r="D245" s="182" t="s">
        <v>86</v>
      </c>
      <c r="E245" s="146">
        <v>13715</v>
      </c>
      <c r="F245" s="146">
        <v>115820.25</v>
      </c>
      <c r="G245" s="146">
        <v>505878.64</v>
      </c>
    </row>
    <row r="246" spans="1:7" s="46" customFormat="1" ht="18" customHeight="1">
      <c r="A246" s="179"/>
      <c r="B246" s="183">
        <v>2013</v>
      </c>
      <c r="C246" s="184" t="s">
        <v>52</v>
      </c>
      <c r="D246" s="184" t="s">
        <v>87</v>
      </c>
      <c r="E246" s="185">
        <v>31033</v>
      </c>
      <c r="F246" s="185">
        <v>274173.76</v>
      </c>
      <c r="G246" s="185">
        <v>1192428.62</v>
      </c>
    </row>
    <row r="247" spans="1:7" s="46" customFormat="1" ht="18" customHeight="1">
      <c r="A247" s="179"/>
      <c r="B247" s="181">
        <v>2013</v>
      </c>
      <c r="C247" s="182" t="s">
        <v>52</v>
      </c>
      <c r="D247" s="182" t="s">
        <v>88</v>
      </c>
      <c r="E247" s="146">
        <v>59908</v>
      </c>
      <c r="F247" s="146">
        <v>942097.62</v>
      </c>
      <c r="G247" s="146">
        <v>4116149.54</v>
      </c>
    </row>
    <row r="248" spans="1:7" s="46" customFormat="1" ht="18" customHeight="1">
      <c r="A248" s="179"/>
      <c r="B248" s="183">
        <v>2013</v>
      </c>
      <c r="C248" s="184" t="s">
        <v>52</v>
      </c>
      <c r="D248" s="184" t="s">
        <v>89</v>
      </c>
      <c r="E248" s="185">
        <v>90</v>
      </c>
      <c r="F248" s="185">
        <v>943.06</v>
      </c>
      <c r="G248" s="185">
        <v>4117.88</v>
      </c>
    </row>
    <row r="249" spans="1:7" s="46" customFormat="1" ht="18" customHeight="1">
      <c r="A249" s="179"/>
      <c r="B249" s="181">
        <v>2013</v>
      </c>
      <c r="C249" s="182" t="s">
        <v>52</v>
      </c>
      <c r="D249" s="182" t="s">
        <v>90</v>
      </c>
      <c r="E249" s="146">
        <v>983</v>
      </c>
      <c r="F249" s="146">
        <v>11053.67</v>
      </c>
      <c r="G249" s="146">
        <v>48262</v>
      </c>
    </row>
    <row r="250" spans="1:7" s="46" customFormat="1" ht="18" customHeight="1">
      <c r="A250" s="179"/>
      <c r="B250" s="183">
        <v>2013</v>
      </c>
      <c r="C250" s="184" t="s">
        <v>52</v>
      </c>
      <c r="D250" s="184" t="s">
        <v>91</v>
      </c>
      <c r="E250" s="185">
        <v>30919</v>
      </c>
      <c r="F250" s="185">
        <v>409437.17</v>
      </c>
      <c r="G250" s="185">
        <v>1788190.08</v>
      </c>
    </row>
    <row r="251" spans="1:7" s="46" customFormat="1" ht="18" customHeight="1">
      <c r="A251" s="179"/>
      <c r="B251" s="181">
        <v>2013</v>
      </c>
      <c r="C251" s="182" t="s">
        <v>52</v>
      </c>
      <c r="D251" s="182" t="s">
        <v>92</v>
      </c>
      <c r="E251" s="146">
        <v>17</v>
      </c>
      <c r="F251" s="146">
        <v>33.84</v>
      </c>
      <c r="G251" s="146">
        <v>147.8</v>
      </c>
    </row>
    <row r="252" spans="1:7" s="46" customFormat="1" ht="18" customHeight="1">
      <c r="A252" s="179"/>
      <c r="B252" s="183">
        <v>2013</v>
      </c>
      <c r="C252" s="184" t="s">
        <v>53</v>
      </c>
      <c r="D252" s="184" t="s">
        <v>79</v>
      </c>
      <c r="E252" s="185">
        <v>121</v>
      </c>
      <c r="F252" s="185">
        <v>2958.56</v>
      </c>
      <c r="G252" s="185">
        <v>3706.5</v>
      </c>
    </row>
    <row r="253" spans="1:7" s="46" customFormat="1" ht="18" customHeight="1">
      <c r="A253" s="179"/>
      <c r="B253" s="181">
        <v>2013</v>
      </c>
      <c r="C253" s="182" t="s">
        <v>53</v>
      </c>
      <c r="D253" s="182" t="s">
        <v>80</v>
      </c>
      <c r="E253" s="146">
        <v>99</v>
      </c>
      <c r="F253" s="146">
        <v>2835.04</v>
      </c>
      <c r="G253" s="146">
        <v>2195</v>
      </c>
    </row>
    <row r="254" spans="1:7" s="46" customFormat="1" ht="18" customHeight="1">
      <c r="A254" s="179"/>
      <c r="B254" s="183">
        <v>2013</v>
      </c>
      <c r="C254" s="184" t="s">
        <v>53</v>
      </c>
      <c r="D254" s="184" t="s">
        <v>81</v>
      </c>
      <c r="E254" s="185">
        <v>65</v>
      </c>
      <c r="F254" s="185">
        <v>737.25</v>
      </c>
      <c r="G254" s="185">
        <v>924</v>
      </c>
    </row>
    <row r="255" spans="1:7" s="46" customFormat="1" ht="18" customHeight="1">
      <c r="A255" s="179"/>
      <c r="B255" s="181">
        <v>2013</v>
      </c>
      <c r="C255" s="182" t="s">
        <v>53</v>
      </c>
      <c r="D255" s="182" t="s">
        <v>82</v>
      </c>
      <c r="E255" s="146">
        <v>115</v>
      </c>
      <c r="F255" s="146">
        <v>3936.07</v>
      </c>
      <c r="G255" s="146">
        <v>3516.16</v>
      </c>
    </row>
    <row r="256" spans="1:7" s="46" customFormat="1" ht="18" customHeight="1">
      <c r="A256" s="179"/>
      <c r="B256" s="183">
        <v>2013</v>
      </c>
      <c r="C256" s="184" t="s">
        <v>53</v>
      </c>
      <c r="D256" s="184" t="s">
        <v>83</v>
      </c>
      <c r="E256" s="185">
        <v>18</v>
      </c>
      <c r="F256" s="185">
        <v>213.44</v>
      </c>
      <c r="G256" s="185">
        <v>267.5</v>
      </c>
    </row>
    <row r="257" spans="1:7" s="46" customFormat="1" ht="18" customHeight="1">
      <c r="A257" s="179"/>
      <c r="B257" s="181">
        <v>2013</v>
      </c>
      <c r="C257" s="182" t="s">
        <v>53</v>
      </c>
      <c r="D257" s="182" t="s">
        <v>84</v>
      </c>
      <c r="E257" s="146">
        <v>376</v>
      </c>
      <c r="F257" s="146">
        <v>8550.23</v>
      </c>
      <c r="G257" s="146">
        <v>10151</v>
      </c>
    </row>
    <row r="258" spans="1:7" s="46" customFormat="1" ht="18" customHeight="1">
      <c r="A258" s="179"/>
      <c r="B258" s="183">
        <v>2013</v>
      </c>
      <c r="C258" s="184" t="s">
        <v>53</v>
      </c>
      <c r="D258" s="184" t="s">
        <v>85</v>
      </c>
      <c r="E258" s="185">
        <v>1653</v>
      </c>
      <c r="F258" s="185">
        <v>120067.63</v>
      </c>
      <c r="G258" s="185">
        <v>11228.9</v>
      </c>
    </row>
    <row r="259" spans="1:7" s="46" customFormat="1" ht="18" customHeight="1">
      <c r="A259" s="179"/>
      <c r="B259" s="181">
        <v>2013</v>
      </c>
      <c r="C259" s="182" t="s">
        <v>53</v>
      </c>
      <c r="D259" s="182" t="s">
        <v>86</v>
      </c>
      <c r="E259" s="146">
        <v>177</v>
      </c>
      <c r="F259" s="146">
        <v>3368.66</v>
      </c>
      <c r="G259" s="146">
        <v>3618.8</v>
      </c>
    </row>
    <row r="260" spans="1:7" s="46" customFormat="1" ht="18" customHeight="1">
      <c r="A260" s="179"/>
      <c r="B260" s="183">
        <v>2013</v>
      </c>
      <c r="C260" s="184" t="s">
        <v>53</v>
      </c>
      <c r="D260" s="184" t="s">
        <v>87</v>
      </c>
      <c r="E260" s="185">
        <v>132</v>
      </c>
      <c r="F260" s="185">
        <v>4766.54</v>
      </c>
      <c r="G260" s="185">
        <v>4987</v>
      </c>
    </row>
    <row r="261" spans="1:7" s="46" customFormat="1" ht="18" customHeight="1">
      <c r="A261" s="179"/>
      <c r="B261" s="181">
        <v>2013</v>
      </c>
      <c r="C261" s="182" t="s">
        <v>53</v>
      </c>
      <c r="D261" s="182" t="s">
        <v>88</v>
      </c>
      <c r="E261" s="146">
        <v>296</v>
      </c>
      <c r="F261" s="146">
        <v>6992.28</v>
      </c>
      <c r="G261" s="146">
        <v>8677.28</v>
      </c>
    </row>
    <row r="262" spans="1:7" s="46" customFormat="1" ht="18" customHeight="1">
      <c r="A262" s="179"/>
      <c r="B262" s="183">
        <v>2013</v>
      </c>
      <c r="C262" s="184" t="s">
        <v>53</v>
      </c>
      <c r="D262" s="184" t="s">
        <v>89</v>
      </c>
      <c r="E262" s="185">
        <v>40</v>
      </c>
      <c r="F262" s="185">
        <v>2581.62</v>
      </c>
      <c r="G262" s="185">
        <v>119.4</v>
      </c>
    </row>
    <row r="263" spans="1:7" s="46" customFormat="1" ht="18" customHeight="1">
      <c r="A263" s="179"/>
      <c r="B263" s="181">
        <v>2013</v>
      </c>
      <c r="C263" s="182" t="s">
        <v>53</v>
      </c>
      <c r="D263" s="182" t="s">
        <v>90</v>
      </c>
      <c r="E263" s="146">
        <v>14</v>
      </c>
      <c r="F263" s="146">
        <v>424.46</v>
      </c>
      <c r="G263" s="146">
        <v>532</v>
      </c>
    </row>
    <row r="264" spans="1:7" s="46" customFormat="1" ht="18" customHeight="1">
      <c r="A264" s="179"/>
      <c r="B264" s="183">
        <v>2013</v>
      </c>
      <c r="C264" s="184" t="s">
        <v>53</v>
      </c>
      <c r="D264" s="184" t="s">
        <v>91</v>
      </c>
      <c r="E264" s="185">
        <v>67</v>
      </c>
      <c r="F264" s="185">
        <v>2684.25</v>
      </c>
      <c r="G264" s="185">
        <v>1645.2</v>
      </c>
    </row>
    <row r="265" spans="1:7" s="46" customFormat="1" ht="18" customHeight="1">
      <c r="A265" s="179"/>
      <c r="B265" s="181">
        <v>2013</v>
      </c>
      <c r="C265" s="182" t="s">
        <v>53</v>
      </c>
      <c r="D265" s="182" t="s">
        <v>92</v>
      </c>
      <c r="E265" s="146">
        <v>1</v>
      </c>
      <c r="F265" s="146">
        <v>22.34</v>
      </c>
      <c r="G265" s="146">
        <v>28</v>
      </c>
    </row>
    <row r="266" spans="1:7" s="46" customFormat="1" ht="18" customHeight="1">
      <c r="A266" s="179"/>
      <c r="B266" s="183">
        <v>2014</v>
      </c>
      <c r="C266" s="184" t="s">
        <v>49</v>
      </c>
      <c r="D266" s="184" t="s">
        <v>79</v>
      </c>
      <c r="E266" s="185">
        <v>117</v>
      </c>
      <c r="F266" s="185">
        <v>5033.3</v>
      </c>
      <c r="G266" s="185">
        <v>1791.3</v>
      </c>
    </row>
    <row r="267" spans="1:7" s="46" customFormat="1" ht="18" customHeight="1">
      <c r="A267" s="179"/>
      <c r="B267" s="181">
        <v>2014</v>
      </c>
      <c r="C267" s="182" t="s">
        <v>49</v>
      </c>
      <c r="D267" s="182" t="s">
        <v>80</v>
      </c>
      <c r="E267" s="146">
        <v>255</v>
      </c>
      <c r="F267" s="146">
        <v>2915.38</v>
      </c>
      <c r="G267" s="146">
        <v>1894.25</v>
      </c>
    </row>
    <row r="268" spans="1:7" s="46" customFormat="1" ht="18" customHeight="1">
      <c r="A268" s="179"/>
      <c r="B268" s="183">
        <v>2014</v>
      </c>
      <c r="C268" s="184" t="s">
        <v>49</v>
      </c>
      <c r="D268" s="184" t="s">
        <v>81</v>
      </c>
      <c r="E268" s="185">
        <v>519</v>
      </c>
      <c r="F268" s="185">
        <v>8129.91</v>
      </c>
      <c r="G268" s="185">
        <v>4436.6</v>
      </c>
    </row>
    <row r="269" spans="1:7" s="46" customFormat="1" ht="18" customHeight="1">
      <c r="A269" s="179"/>
      <c r="B269" s="181">
        <v>2014</v>
      </c>
      <c r="C269" s="182" t="s">
        <v>49</v>
      </c>
      <c r="D269" s="182" t="s">
        <v>82</v>
      </c>
      <c r="E269" s="146">
        <v>586</v>
      </c>
      <c r="F269" s="146">
        <v>17252.14</v>
      </c>
      <c r="G269" s="146">
        <v>10376.25</v>
      </c>
    </row>
    <row r="270" spans="1:7" s="46" customFormat="1" ht="18" customHeight="1">
      <c r="A270" s="179"/>
      <c r="B270" s="183">
        <v>2014</v>
      </c>
      <c r="C270" s="184" t="s">
        <v>49</v>
      </c>
      <c r="D270" s="184" t="s">
        <v>83</v>
      </c>
      <c r="E270" s="185">
        <v>1468</v>
      </c>
      <c r="F270" s="185">
        <v>29424.91</v>
      </c>
      <c r="G270" s="185">
        <v>39147</v>
      </c>
    </row>
    <row r="271" spans="1:7" s="46" customFormat="1" ht="18" customHeight="1">
      <c r="A271" s="179"/>
      <c r="B271" s="181">
        <v>2014</v>
      </c>
      <c r="C271" s="182" t="s">
        <v>49</v>
      </c>
      <c r="D271" s="182" t="s">
        <v>84</v>
      </c>
      <c r="E271" s="146">
        <v>1624</v>
      </c>
      <c r="F271" s="146">
        <v>28213.38</v>
      </c>
      <c r="G271" s="146">
        <v>9622.75</v>
      </c>
    </row>
    <row r="272" spans="1:7" s="46" customFormat="1" ht="18" customHeight="1">
      <c r="A272" s="179"/>
      <c r="B272" s="183">
        <v>2014</v>
      </c>
      <c r="C272" s="184" t="s">
        <v>49</v>
      </c>
      <c r="D272" s="184" t="s">
        <v>85</v>
      </c>
      <c r="E272" s="185">
        <v>1388</v>
      </c>
      <c r="F272" s="185">
        <v>27695.91</v>
      </c>
      <c r="G272" s="185">
        <v>20021.6</v>
      </c>
    </row>
    <row r="273" spans="1:7" s="46" customFormat="1" ht="18" customHeight="1">
      <c r="A273" s="179"/>
      <c r="B273" s="181">
        <v>2014</v>
      </c>
      <c r="C273" s="182" t="s">
        <v>49</v>
      </c>
      <c r="D273" s="182" t="s">
        <v>86</v>
      </c>
      <c r="E273" s="146">
        <v>571</v>
      </c>
      <c r="F273" s="146">
        <v>6090.49</v>
      </c>
      <c r="G273" s="146">
        <v>2897.6</v>
      </c>
    </row>
    <row r="274" spans="1:7" s="46" customFormat="1" ht="18" customHeight="1">
      <c r="A274" s="179"/>
      <c r="B274" s="183">
        <v>2014</v>
      </c>
      <c r="C274" s="184" t="s">
        <v>49</v>
      </c>
      <c r="D274" s="184" t="s">
        <v>87</v>
      </c>
      <c r="E274" s="185">
        <v>1590</v>
      </c>
      <c r="F274" s="185">
        <v>50502.46</v>
      </c>
      <c r="G274" s="185">
        <v>19267.3</v>
      </c>
    </row>
    <row r="275" spans="1:7" s="46" customFormat="1" ht="18" customHeight="1">
      <c r="A275" s="179"/>
      <c r="B275" s="181">
        <v>2014</v>
      </c>
      <c r="C275" s="182" t="s">
        <v>49</v>
      </c>
      <c r="D275" s="182" t="s">
        <v>88</v>
      </c>
      <c r="E275" s="146">
        <v>4008</v>
      </c>
      <c r="F275" s="146">
        <v>90339.48</v>
      </c>
      <c r="G275" s="146">
        <v>51000.25</v>
      </c>
    </row>
    <row r="276" spans="1:7" s="46" customFormat="1" ht="18" customHeight="1">
      <c r="A276" s="179"/>
      <c r="B276" s="183">
        <v>2014</v>
      </c>
      <c r="C276" s="184" t="s">
        <v>49</v>
      </c>
      <c r="D276" s="184" t="s">
        <v>89</v>
      </c>
      <c r="E276" s="185">
        <v>9</v>
      </c>
      <c r="F276" s="185">
        <v>161.4</v>
      </c>
      <c r="G276" s="185">
        <v>37.8</v>
      </c>
    </row>
    <row r="277" spans="1:7" s="46" customFormat="1" ht="18" customHeight="1">
      <c r="A277" s="179"/>
      <c r="B277" s="181">
        <v>2014</v>
      </c>
      <c r="C277" s="182" t="s">
        <v>49</v>
      </c>
      <c r="D277" s="182" t="s">
        <v>90</v>
      </c>
      <c r="E277" s="146">
        <v>123</v>
      </c>
      <c r="F277" s="146">
        <v>1774.09</v>
      </c>
      <c r="G277" s="146">
        <v>1095.75</v>
      </c>
    </row>
    <row r="278" spans="1:7" s="46" customFormat="1" ht="18" customHeight="1">
      <c r="A278" s="179"/>
      <c r="B278" s="183">
        <v>2014</v>
      </c>
      <c r="C278" s="184" t="s">
        <v>49</v>
      </c>
      <c r="D278" s="184" t="s">
        <v>91</v>
      </c>
      <c r="E278" s="185">
        <v>532</v>
      </c>
      <c r="F278" s="185">
        <v>6032.05</v>
      </c>
      <c r="G278" s="185">
        <v>5450.1</v>
      </c>
    </row>
    <row r="279" spans="1:7" s="46" customFormat="1" ht="18" customHeight="1">
      <c r="A279" s="179"/>
      <c r="B279" s="181">
        <v>2014</v>
      </c>
      <c r="C279" s="182" t="s">
        <v>49</v>
      </c>
      <c r="D279" s="182" t="s">
        <v>92</v>
      </c>
      <c r="E279" s="146">
        <v>183</v>
      </c>
      <c r="F279" s="146">
        <v>773.54</v>
      </c>
      <c r="G279" s="146">
        <v>1062.7</v>
      </c>
    </row>
    <row r="280" spans="1:7" s="46" customFormat="1" ht="18" customHeight="1">
      <c r="A280" s="179"/>
      <c r="B280" s="183">
        <v>2014</v>
      </c>
      <c r="C280" s="184" t="s">
        <v>50</v>
      </c>
      <c r="D280" s="184" t="s">
        <v>79</v>
      </c>
      <c r="E280" s="185">
        <v>1460</v>
      </c>
      <c r="F280" s="185">
        <v>41982.46</v>
      </c>
      <c r="G280" s="185">
        <v>14186.5</v>
      </c>
    </row>
    <row r="281" spans="1:7" s="46" customFormat="1" ht="18" customHeight="1">
      <c r="A281" s="179"/>
      <c r="B281" s="181">
        <v>2014</v>
      </c>
      <c r="C281" s="182" t="s">
        <v>50</v>
      </c>
      <c r="D281" s="182" t="s">
        <v>80</v>
      </c>
      <c r="E281" s="146">
        <v>2905</v>
      </c>
      <c r="F281" s="146">
        <v>118841.32</v>
      </c>
      <c r="G281" s="146">
        <v>40961.75</v>
      </c>
    </row>
    <row r="282" spans="1:7" s="46" customFormat="1" ht="18" customHeight="1">
      <c r="A282" s="179"/>
      <c r="B282" s="183">
        <v>2014</v>
      </c>
      <c r="C282" s="184" t="s">
        <v>50</v>
      </c>
      <c r="D282" s="184" t="s">
        <v>81</v>
      </c>
      <c r="E282" s="185">
        <v>55</v>
      </c>
      <c r="F282" s="185">
        <v>2264.13</v>
      </c>
      <c r="G282" s="185">
        <v>760.5</v>
      </c>
    </row>
    <row r="283" spans="1:7" s="46" customFormat="1" ht="18" customHeight="1">
      <c r="A283" s="179"/>
      <c r="B283" s="181">
        <v>2014</v>
      </c>
      <c r="C283" s="182" t="s">
        <v>50</v>
      </c>
      <c r="D283" s="182" t="s">
        <v>82</v>
      </c>
      <c r="E283" s="146">
        <v>3144</v>
      </c>
      <c r="F283" s="146">
        <v>201849.82</v>
      </c>
      <c r="G283" s="146">
        <v>68903</v>
      </c>
    </row>
    <row r="284" spans="1:7" s="46" customFormat="1" ht="18" customHeight="1">
      <c r="A284" s="179"/>
      <c r="B284" s="183">
        <v>2014</v>
      </c>
      <c r="C284" s="184" t="s">
        <v>50</v>
      </c>
      <c r="D284" s="184" t="s">
        <v>83</v>
      </c>
      <c r="E284" s="185">
        <v>790</v>
      </c>
      <c r="F284" s="185">
        <v>55014.72</v>
      </c>
      <c r="G284" s="185">
        <v>19048.5</v>
      </c>
    </row>
    <row r="285" spans="1:7" s="46" customFormat="1" ht="18" customHeight="1">
      <c r="A285" s="179"/>
      <c r="B285" s="181">
        <v>2014</v>
      </c>
      <c r="C285" s="182" t="s">
        <v>50</v>
      </c>
      <c r="D285" s="182" t="s">
        <v>84</v>
      </c>
      <c r="E285" s="146">
        <v>10632</v>
      </c>
      <c r="F285" s="146">
        <v>407350.19</v>
      </c>
      <c r="G285" s="146">
        <v>138923.125</v>
      </c>
    </row>
    <row r="286" spans="1:7" s="46" customFormat="1" ht="18" customHeight="1">
      <c r="A286" s="179"/>
      <c r="B286" s="183">
        <v>2014</v>
      </c>
      <c r="C286" s="184" t="s">
        <v>50</v>
      </c>
      <c r="D286" s="184" t="s">
        <v>85</v>
      </c>
      <c r="E286" s="185">
        <v>27244</v>
      </c>
      <c r="F286" s="185">
        <v>1359587.68</v>
      </c>
      <c r="G286" s="185">
        <v>471747</v>
      </c>
    </row>
    <row r="287" spans="1:7" s="46" customFormat="1" ht="18" customHeight="1">
      <c r="A287" s="179"/>
      <c r="B287" s="181">
        <v>2014</v>
      </c>
      <c r="C287" s="182" t="s">
        <v>50</v>
      </c>
      <c r="D287" s="182" t="s">
        <v>86</v>
      </c>
      <c r="E287" s="146">
        <v>3645</v>
      </c>
      <c r="F287" s="146">
        <v>146965.59</v>
      </c>
      <c r="G287" s="146">
        <v>50060.5</v>
      </c>
    </row>
    <row r="288" spans="1:7" s="46" customFormat="1" ht="18" customHeight="1">
      <c r="A288" s="179"/>
      <c r="B288" s="183">
        <v>2014</v>
      </c>
      <c r="C288" s="184" t="s">
        <v>50</v>
      </c>
      <c r="D288" s="184" t="s">
        <v>87</v>
      </c>
      <c r="E288" s="185">
        <v>14567</v>
      </c>
      <c r="F288" s="185">
        <v>894385.62</v>
      </c>
      <c r="G288" s="185">
        <v>314283.57</v>
      </c>
    </row>
    <row r="289" spans="1:7" s="46" customFormat="1" ht="18" customHeight="1">
      <c r="A289" s="179"/>
      <c r="B289" s="181">
        <v>2014</v>
      </c>
      <c r="C289" s="182" t="s">
        <v>50</v>
      </c>
      <c r="D289" s="182" t="s">
        <v>88</v>
      </c>
      <c r="E289" s="146">
        <v>10856</v>
      </c>
      <c r="F289" s="146">
        <v>531207.43</v>
      </c>
      <c r="G289" s="146">
        <v>178840</v>
      </c>
    </row>
    <row r="290" spans="1:7" s="46" customFormat="1" ht="18" customHeight="1">
      <c r="A290" s="179"/>
      <c r="B290" s="183">
        <v>2014</v>
      </c>
      <c r="C290" s="184" t="s">
        <v>50</v>
      </c>
      <c r="D290" s="184" t="s">
        <v>90</v>
      </c>
      <c r="E290" s="185">
        <v>166</v>
      </c>
      <c r="F290" s="185">
        <v>10337.05</v>
      </c>
      <c r="G290" s="185">
        <v>3468</v>
      </c>
    </row>
    <row r="291" spans="1:7" s="46" customFormat="1" ht="18" customHeight="1">
      <c r="A291" s="179"/>
      <c r="B291" s="181">
        <v>2014</v>
      </c>
      <c r="C291" s="182" t="s">
        <v>50</v>
      </c>
      <c r="D291" s="182" t="s">
        <v>91</v>
      </c>
      <c r="E291" s="146">
        <v>85</v>
      </c>
      <c r="F291" s="146">
        <v>4842.85</v>
      </c>
      <c r="G291" s="146">
        <v>1594.25</v>
      </c>
    </row>
    <row r="292" spans="1:7" s="46" customFormat="1" ht="18" customHeight="1">
      <c r="A292" s="179"/>
      <c r="B292" s="183">
        <v>2014</v>
      </c>
      <c r="C292" s="184" t="s">
        <v>50</v>
      </c>
      <c r="D292" s="184" t="s">
        <v>92</v>
      </c>
      <c r="E292" s="185">
        <v>18</v>
      </c>
      <c r="F292" s="185">
        <v>266.66</v>
      </c>
      <c r="G292" s="185">
        <v>94.5</v>
      </c>
    </row>
    <row r="293" spans="1:7" s="46" customFormat="1" ht="18" customHeight="1">
      <c r="A293" s="179"/>
      <c r="B293" s="181">
        <v>2014</v>
      </c>
      <c r="C293" s="182" t="s">
        <v>51</v>
      </c>
      <c r="D293" s="182" t="s">
        <v>79</v>
      </c>
      <c r="E293" s="146">
        <v>20</v>
      </c>
      <c r="F293" s="146">
        <v>1025.73</v>
      </c>
      <c r="G293" s="146">
        <v>142.285714285714</v>
      </c>
    </row>
    <row r="294" spans="1:7" s="46" customFormat="1" ht="18" customHeight="1">
      <c r="A294" s="179"/>
      <c r="B294" s="183">
        <v>2014</v>
      </c>
      <c r="C294" s="184" t="s">
        <v>51</v>
      </c>
      <c r="D294" s="184" t="s">
        <v>80</v>
      </c>
      <c r="E294" s="185">
        <v>75</v>
      </c>
      <c r="F294" s="185">
        <v>4086.38</v>
      </c>
      <c r="G294" s="185">
        <v>566.857142857143</v>
      </c>
    </row>
    <row r="295" spans="1:7" s="46" customFormat="1" ht="18" customHeight="1">
      <c r="A295" s="179"/>
      <c r="B295" s="181">
        <v>2014</v>
      </c>
      <c r="C295" s="182" t="s">
        <v>51</v>
      </c>
      <c r="D295" s="182" t="s">
        <v>81</v>
      </c>
      <c r="E295" s="146">
        <v>13</v>
      </c>
      <c r="F295" s="146">
        <v>446.98</v>
      </c>
      <c r="G295" s="146">
        <v>62</v>
      </c>
    </row>
    <row r="296" spans="1:7" s="46" customFormat="1" ht="18" customHeight="1">
      <c r="A296" s="179"/>
      <c r="B296" s="183">
        <v>2014</v>
      </c>
      <c r="C296" s="184" t="s">
        <v>51</v>
      </c>
      <c r="D296" s="184" t="s">
        <v>82</v>
      </c>
      <c r="E296" s="185">
        <v>2</v>
      </c>
      <c r="F296" s="185">
        <v>129.76</v>
      </c>
      <c r="G296" s="185">
        <v>18</v>
      </c>
    </row>
    <row r="297" spans="1:7" s="46" customFormat="1" ht="18" customHeight="1">
      <c r="A297" s="179"/>
      <c r="B297" s="181">
        <v>2014</v>
      </c>
      <c r="C297" s="182" t="s">
        <v>51</v>
      </c>
      <c r="D297" s="182" t="s">
        <v>83</v>
      </c>
      <c r="E297" s="146">
        <v>3</v>
      </c>
      <c r="F297" s="146">
        <v>185.37</v>
      </c>
      <c r="G297" s="146">
        <v>25.7142857142857</v>
      </c>
    </row>
    <row r="298" spans="1:7" s="46" customFormat="1" ht="18" customHeight="1">
      <c r="A298" s="179"/>
      <c r="B298" s="183">
        <v>2014</v>
      </c>
      <c r="C298" s="184" t="s">
        <v>51</v>
      </c>
      <c r="D298" s="184" t="s">
        <v>84</v>
      </c>
      <c r="E298" s="185">
        <v>28</v>
      </c>
      <c r="F298" s="185">
        <v>2939.13</v>
      </c>
      <c r="G298" s="185">
        <v>407.714285714286</v>
      </c>
    </row>
    <row r="299" spans="1:7" s="46" customFormat="1" ht="18" customHeight="1">
      <c r="A299" s="179"/>
      <c r="B299" s="181">
        <v>2014</v>
      </c>
      <c r="C299" s="182" t="s">
        <v>51</v>
      </c>
      <c r="D299" s="182" t="s">
        <v>85</v>
      </c>
      <c r="E299" s="146">
        <v>18</v>
      </c>
      <c r="F299" s="146">
        <v>977.33</v>
      </c>
      <c r="G299" s="146">
        <v>135.571428571429</v>
      </c>
    </row>
    <row r="300" spans="1:7" s="46" customFormat="1" ht="18" customHeight="1">
      <c r="A300" s="179"/>
      <c r="B300" s="183">
        <v>2014</v>
      </c>
      <c r="C300" s="184" t="s">
        <v>51</v>
      </c>
      <c r="D300" s="184" t="s">
        <v>86</v>
      </c>
      <c r="E300" s="185">
        <v>23</v>
      </c>
      <c r="F300" s="185">
        <v>1715.71</v>
      </c>
      <c r="G300" s="185">
        <v>238</v>
      </c>
    </row>
    <row r="301" spans="1:7" s="46" customFormat="1" ht="18" customHeight="1">
      <c r="A301" s="179"/>
      <c r="B301" s="181">
        <v>2014</v>
      </c>
      <c r="C301" s="182" t="s">
        <v>51</v>
      </c>
      <c r="D301" s="182" t="s">
        <v>87</v>
      </c>
      <c r="E301" s="146">
        <v>62</v>
      </c>
      <c r="F301" s="146">
        <v>7501.24</v>
      </c>
      <c r="G301" s="146">
        <v>1040.57142857143</v>
      </c>
    </row>
    <row r="302" spans="1:7" s="46" customFormat="1" ht="18" customHeight="1">
      <c r="A302" s="179"/>
      <c r="B302" s="183">
        <v>2014</v>
      </c>
      <c r="C302" s="184" t="s">
        <v>51</v>
      </c>
      <c r="D302" s="184" t="s">
        <v>88</v>
      </c>
      <c r="E302" s="185">
        <v>342</v>
      </c>
      <c r="F302" s="185">
        <v>19584.73</v>
      </c>
      <c r="G302" s="185">
        <v>2716.71428571429</v>
      </c>
    </row>
    <row r="303" spans="1:7" s="46" customFormat="1" ht="18" customHeight="1">
      <c r="A303" s="179"/>
      <c r="B303" s="181">
        <v>2014</v>
      </c>
      <c r="C303" s="182" t="s">
        <v>51</v>
      </c>
      <c r="D303" s="182" t="s">
        <v>91</v>
      </c>
      <c r="E303" s="146">
        <v>31</v>
      </c>
      <c r="F303" s="146">
        <v>649.86</v>
      </c>
      <c r="G303" s="146">
        <v>90.1428571428571</v>
      </c>
    </row>
    <row r="304" spans="1:7" s="46" customFormat="1" ht="18" customHeight="1">
      <c r="A304" s="179"/>
      <c r="B304" s="183">
        <v>2014</v>
      </c>
      <c r="C304" s="184" t="s">
        <v>51</v>
      </c>
      <c r="D304" s="184" t="s">
        <v>92</v>
      </c>
      <c r="E304" s="185">
        <v>11</v>
      </c>
      <c r="F304" s="185">
        <v>492.29</v>
      </c>
      <c r="G304" s="185">
        <v>68.2857142857143</v>
      </c>
    </row>
    <row r="305" spans="1:7" s="46" customFormat="1" ht="18" customHeight="1">
      <c r="A305" s="179"/>
      <c r="B305" s="181">
        <v>2014</v>
      </c>
      <c r="C305" s="182" t="s">
        <v>52</v>
      </c>
      <c r="D305" s="182" t="s">
        <v>79</v>
      </c>
      <c r="E305" s="146">
        <v>43957</v>
      </c>
      <c r="F305" s="146">
        <v>440535.91</v>
      </c>
      <c r="G305" s="146">
        <v>2025508.8052</v>
      </c>
    </row>
    <row r="306" spans="1:7" s="46" customFormat="1" ht="18" customHeight="1">
      <c r="A306" s="179"/>
      <c r="B306" s="183">
        <v>2014</v>
      </c>
      <c r="C306" s="184" t="s">
        <v>52</v>
      </c>
      <c r="D306" s="184" t="s">
        <v>80</v>
      </c>
      <c r="E306" s="185">
        <v>2574</v>
      </c>
      <c r="F306" s="185">
        <v>20874.82</v>
      </c>
      <c r="G306" s="185">
        <v>95969.96</v>
      </c>
    </row>
    <row r="307" spans="1:7" s="46" customFormat="1" ht="18" customHeight="1">
      <c r="A307" s="179"/>
      <c r="B307" s="181">
        <v>2014</v>
      </c>
      <c r="C307" s="182" t="s">
        <v>52</v>
      </c>
      <c r="D307" s="182" t="s">
        <v>81</v>
      </c>
      <c r="E307" s="146">
        <v>15255</v>
      </c>
      <c r="F307" s="146">
        <v>102004.31</v>
      </c>
      <c r="G307" s="146">
        <v>469027.38</v>
      </c>
    </row>
    <row r="308" spans="1:7" s="46" customFormat="1" ht="18" customHeight="1">
      <c r="A308" s="179"/>
      <c r="B308" s="183">
        <v>2014</v>
      </c>
      <c r="C308" s="184" t="s">
        <v>52</v>
      </c>
      <c r="D308" s="184" t="s">
        <v>82</v>
      </c>
      <c r="E308" s="185">
        <v>16522</v>
      </c>
      <c r="F308" s="185">
        <v>223950.74</v>
      </c>
      <c r="G308" s="185">
        <v>1026899.12</v>
      </c>
    </row>
    <row r="309" spans="1:7" s="46" customFormat="1" ht="18" customHeight="1">
      <c r="A309" s="179"/>
      <c r="B309" s="181">
        <v>2014</v>
      </c>
      <c r="C309" s="182" t="s">
        <v>52</v>
      </c>
      <c r="D309" s="182" t="s">
        <v>83</v>
      </c>
      <c r="E309" s="146">
        <v>14519</v>
      </c>
      <c r="F309" s="146">
        <v>169343.75</v>
      </c>
      <c r="G309" s="146">
        <v>778789.18</v>
      </c>
    </row>
    <row r="310" spans="1:7" s="46" customFormat="1" ht="18" customHeight="1">
      <c r="A310" s="179"/>
      <c r="B310" s="183">
        <v>2014</v>
      </c>
      <c r="C310" s="184" t="s">
        <v>52</v>
      </c>
      <c r="D310" s="184" t="s">
        <v>84</v>
      </c>
      <c r="E310" s="185">
        <v>52533</v>
      </c>
      <c r="F310" s="185">
        <v>440279.95</v>
      </c>
      <c r="G310" s="185">
        <v>2023103.46</v>
      </c>
    </row>
    <row r="311" spans="1:7" s="46" customFormat="1" ht="18" customHeight="1">
      <c r="A311" s="179"/>
      <c r="B311" s="181">
        <v>2014</v>
      </c>
      <c r="C311" s="182" t="s">
        <v>52</v>
      </c>
      <c r="D311" s="182" t="s">
        <v>85</v>
      </c>
      <c r="E311" s="146">
        <v>146509</v>
      </c>
      <c r="F311" s="146">
        <v>1414803.66</v>
      </c>
      <c r="G311" s="146">
        <v>6503541.5</v>
      </c>
    </row>
    <row r="312" spans="1:7" s="46" customFormat="1" ht="18" customHeight="1">
      <c r="A312" s="179"/>
      <c r="B312" s="183">
        <v>2014</v>
      </c>
      <c r="C312" s="184" t="s">
        <v>52</v>
      </c>
      <c r="D312" s="184" t="s">
        <v>86</v>
      </c>
      <c r="E312" s="185">
        <v>13886</v>
      </c>
      <c r="F312" s="185">
        <v>114617.57</v>
      </c>
      <c r="G312" s="185">
        <v>527072.64</v>
      </c>
    </row>
    <row r="313" spans="1:7" s="46" customFormat="1" ht="18" customHeight="1">
      <c r="A313" s="179"/>
      <c r="B313" s="181">
        <v>2014</v>
      </c>
      <c r="C313" s="182" t="s">
        <v>52</v>
      </c>
      <c r="D313" s="182" t="s">
        <v>87</v>
      </c>
      <c r="E313" s="146">
        <v>38886</v>
      </c>
      <c r="F313" s="146">
        <v>339403.74</v>
      </c>
      <c r="G313" s="146">
        <v>1557471.88</v>
      </c>
    </row>
    <row r="314" spans="1:7" s="46" customFormat="1" ht="18" customHeight="1">
      <c r="A314" s="179"/>
      <c r="B314" s="183">
        <v>2014</v>
      </c>
      <c r="C314" s="184" t="s">
        <v>52</v>
      </c>
      <c r="D314" s="184" t="s">
        <v>88</v>
      </c>
      <c r="E314" s="185">
        <v>62381</v>
      </c>
      <c r="F314" s="185">
        <v>846391.97</v>
      </c>
      <c r="G314" s="185">
        <v>3892298.9736</v>
      </c>
    </row>
    <row r="315" spans="1:7" s="46" customFormat="1" ht="18" customHeight="1">
      <c r="A315" s="179"/>
      <c r="B315" s="181">
        <v>2014</v>
      </c>
      <c r="C315" s="182" t="s">
        <v>52</v>
      </c>
      <c r="D315" s="182" t="s">
        <v>89</v>
      </c>
      <c r="E315" s="146">
        <v>63</v>
      </c>
      <c r="F315" s="146">
        <v>622.17</v>
      </c>
      <c r="G315" s="146">
        <v>2860.12</v>
      </c>
    </row>
    <row r="316" spans="1:7" s="46" customFormat="1" ht="18" customHeight="1">
      <c r="A316" s="179"/>
      <c r="B316" s="183">
        <v>2014</v>
      </c>
      <c r="C316" s="184" t="s">
        <v>52</v>
      </c>
      <c r="D316" s="184" t="s">
        <v>90</v>
      </c>
      <c r="E316" s="185">
        <v>929</v>
      </c>
      <c r="F316" s="185">
        <v>9230.12</v>
      </c>
      <c r="G316" s="185">
        <v>42476.12</v>
      </c>
    </row>
    <row r="317" spans="1:7" s="46" customFormat="1" ht="18" customHeight="1">
      <c r="A317" s="179"/>
      <c r="B317" s="181">
        <v>2014</v>
      </c>
      <c r="C317" s="182" t="s">
        <v>52</v>
      </c>
      <c r="D317" s="182" t="s">
        <v>91</v>
      </c>
      <c r="E317" s="146">
        <v>31752</v>
      </c>
      <c r="F317" s="146">
        <v>396997.93</v>
      </c>
      <c r="G317" s="146">
        <v>1825282.92</v>
      </c>
    </row>
    <row r="318" spans="1:7" s="46" customFormat="1" ht="18" customHeight="1">
      <c r="A318" s="179"/>
      <c r="B318" s="183">
        <v>2014</v>
      </c>
      <c r="C318" s="184" t="s">
        <v>52</v>
      </c>
      <c r="D318" s="184" t="s">
        <v>92</v>
      </c>
      <c r="E318" s="185">
        <v>12</v>
      </c>
      <c r="F318" s="185">
        <v>33.68</v>
      </c>
      <c r="G318" s="185">
        <v>154.92</v>
      </c>
    </row>
    <row r="319" spans="1:7" s="46" customFormat="1" ht="18" customHeight="1">
      <c r="A319" s="179"/>
      <c r="B319" s="181">
        <v>2014</v>
      </c>
      <c r="C319" s="182" t="s">
        <v>53</v>
      </c>
      <c r="D319" s="182" t="s">
        <v>79</v>
      </c>
      <c r="E319" s="146">
        <v>74</v>
      </c>
      <c r="F319" s="146">
        <v>2480.97</v>
      </c>
      <c r="G319" s="146">
        <v>3107</v>
      </c>
    </row>
    <row r="320" spans="1:7" s="46" customFormat="1" ht="18" customHeight="1">
      <c r="A320" s="179"/>
      <c r="B320" s="183">
        <v>2014</v>
      </c>
      <c r="C320" s="184" t="s">
        <v>53</v>
      </c>
      <c r="D320" s="184" t="s">
        <v>80</v>
      </c>
      <c r="E320" s="185">
        <v>118</v>
      </c>
      <c r="F320" s="185">
        <v>3166.19</v>
      </c>
      <c r="G320" s="185">
        <v>2765.36</v>
      </c>
    </row>
    <row r="321" spans="1:7" s="46" customFormat="1" ht="18" customHeight="1">
      <c r="A321" s="179"/>
      <c r="B321" s="181">
        <v>2014</v>
      </c>
      <c r="C321" s="182" t="s">
        <v>53</v>
      </c>
      <c r="D321" s="182" t="s">
        <v>81</v>
      </c>
      <c r="E321" s="146">
        <v>66</v>
      </c>
      <c r="F321" s="146">
        <v>1015.29</v>
      </c>
      <c r="G321" s="146">
        <v>1270</v>
      </c>
    </row>
    <row r="322" spans="1:7" s="46" customFormat="1" ht="18" customHeight="1">
      <c r="A322" s="179"/>
      <c r="B322" s="183">
        <v>2014</v>
      </c>
      <c r="C322" s="184" t="s">
        <v>53</v>
      </c>
      <c r="D322" s="184" t="s">
        <v>82</v>
      </c>
      <c r="E322" s="185">
        <v>78</v>
      </c>
      <c r="F322" s="185">
        <v>2912.2</v>
      </c>
      <c r="G322" s="185">
        <v>2119</v>
      </c>
    </row>
    <row r="323" spans="1:7" s="46" customFormat="1" ht="18" customHeight="1">
      <c r="A323" s="179"/>
      <c r="B323" s="181">
        <v>2014</v>
      </c>
      <c r="C323" s="182" t="s">
        <v>53</v>
      </c>
      <c r="D323" s="182" t="s">
        <v>83</v>
      </c>
      <c r="E323" s="146">
        <v>32</v>
      </c>
      <c r="F323" s="146">
        <v>568.94</v>
      </c>
      <c r="G323" s="146">
        <v>711</v>
      </c>
    </row>
    <row r="324" spans="1:7" s="46" customFormat="1" ht="18" customHeight="1">
      <c r="A324" s="179"/>
      <c r="B324" s="183">
        <v>2014</v>
      </c>
      <c r="C324" s="184" t="s">
        <v>53</v>
      </c>
      <c r="D324" s="184" t="s">
        <v>84</v>
      </c>
      <c r="E324" s="185">
        <v>408</v>
      </c>
      <c r="F324" s="185">
        <v>9125.41</v>
      </c>
      <c r="G324" s="185">
        <v>10378.84</v>
      </c>
    </row>
    <row r="325" spans="1:7" s="46" customFormat="1" ht="18" customHeight="1">
      <c r="A325" s="179"/>
      <c r="B325" s="181">
        <v>2014</v>
      </c>
      <c r="C325" s="182" t="s">
        <v>53</v>
      </c>
      <c r="D325" s="182" t="s">
        <v>85</v>
      </c>
      <c r="E325" s="146">
        <v>356</v>
      </c>
      <c r="F325" s="146">
        <v>11724.03</v>
      </c>
      <c r="G325" s="146">
        <v>7420.38</v>
      </c>
    </row>
    <row r="326" spans="1:7" s="46" customFormat="1" ht="18" customHeight="1">
      <c r="A326" s="179"/>
      <c r="B326" s="183">
        <v>2014</v>
      </c>
      <c r="C326" s="184" t="s">
        <v>53</v>
      </c>
      <c r="D326" s="184" t="s">
        <v>86</v>
      </c>
      <c r="E326" s="185">
        <v>177</v>
      </c>
      <c r="F326" s="185">
        <v>5402.17</v>
      </c>
      <c r="G326" s="185">
        <v>5645.64</v>
      </c>
    </row>
    <row r="327" spans="1:7" s="46" customFormat="1" ht="18" customHeight="1">
      <c r="A327" s="179"/>
      <c r="B327" s="181">
        <v>2014</v>
      </c>
      <c r="C327" s="182" t="s">
        <v>53</v>
      </c>
      <c r="D327" s="182" t="s">
        <v>87</v>
      </c>
      <c r="E327" s="146">
        <v>391</v>
      </c>
      <c r="F327" s="146">
        <v>27916.89</v>
      </c>
      <c r="G327" s="146">
        <v>7400.78</v>
      </c>
    </row>
    <row r="328" spans="1:7" s="46" customFormat="1" ht="18" customHeight="1">
      <c r="A328" s="179"/>
      <c r="B328" s="183">
        <v>2014</v>
      </c>
      <c r="C328" s="184" t="s">
        <v>53</v>
      </c>
      <c r="D328" s="184" t="s">
        <v>88</v>
      </c>
      <c r="E328" s="185">
        <v>314</v>
      </c>
      <c r="F328" s="185">
        <v>7809.73</v>
      </c>
      <c r="G328" s="185">
        <v>9537.84</v>
      </c>
    </row>
    <row r="329" spans="1:7" s="46" customFormat="1" ht="18" customHeight="1">
      <c r="A329" s="179"/>
      <c r="B329" s="181">
        <v>2014</v>
      </c>
      <c r="C329" s="182" t="s">
        <v>53</v>
      </c>
      <c r="D329" s="182" t="s">
        <v>89</v>
      </c>
      <c r="E329" s="146">
        <v>23</v>
      </c>
      <c r="F329" s="146">
        <v>1650</v>
      </c>
      <c r="G329" s="146">
        <v>75</v>
      </c>
    </row>
    <row r="330" spans="1:7" s="46" customFormat="1" ht="18" customHeight="1">
      <c r="A330" s="179"/>
      <c r="B330" s="183">
        <v>2014</v>
      </c>
      <c r="C330" s="184" t="s">
        <v>53</v>
      </c>
      <c r="D330" s="184" t="s">
        <v>90</v>
      </c>
      <c r="E330" s="185">
        <v>12</v>
      </c>
      <c r="F330" s="185">
        <v>614.35</v>
      </c>
      <c r="G330" s="185">
        <v>770</v>
      </c>
    </row>
    <row r="331" spans="1:7" s="46" customFormat="1" ht="18" customHeight="1">
      <c r="A331" s="179"/>
      <c r="B331" s="181">
        <v>2014</v>
      </c>
      <c r="C331" s="182" t="s">
        <v>53</v>
      </c>
      <c r="D331" s="182" t="s">
        <v>91</v>
      </c>
      <c r="E331" s="146">
        <v>116</v>
      </c>
      <c r="F331" s="146">
        <v>4400.91</v>
      </c>
      <c r="G331" s="146">
        <v>2322</v>
      </c>
    </row>
    <row r="332" spans="1:7" s="46" customFormat="1" ht="18" customHeight="1">
      <c r="A332" s="179"/>
      <c r="B332" s="183">
        <v>2015</v>
      </c>
      <c r="C332" s="184" t="s">
        <v>49</v>
      </c>
      <c r="D332" s="184" t="s">
        <v>79</v>
      </c>
      <c r="E332" s="185">
        <v>118</v>
      </c>
      <c r="F332" s="185">
        <v>6143.29</v>
      </c>
      <c r="G332" s="185">
        <v>2048.825</v>
      </c>
    </row>
    <row r="333" spans="1:7" s="46" customFormat="1" ht="18" customHeight="1">
      <c r="A333" s="179"/>
      <c r="B333" s="181">
        <v>2015</v>
      </c>
      <c r="C333" s="182" t="s">
        <v>49</v>
      </c>
      <c r="D333" s="182" t="s">
        <v>80</v>
      </c>
      <c r="E333" s="146">
        <v>180</v>
      </c>
      <c r="F333" s="146">
        <v>2854.56</v>
      </c>
      <c r="G333" s="146">
        <v>1705.4</v>
      </c>
    </row>
    <row r="334" spans="1:7" s="46" customFormat="1" ht="18" customHeight="1">
      <c r="A334" s="179"/>
      <c r="B334" s="183">
        <v>2015</v>
      </c>
      <c r="C334" s="184" t="s">
        <v>49</v>
      </c>
      <c r="D334" s="184" t="s">
        <v>81</v>
      </c>
      <c r="E334" s="185">
        <v>717</v>
      </c>
      <c r="F334" s="185">
        <v>10350.44</v>
      </c>
      <c r="G334" s="185">
        <v>7041.55</v>
      </c>
    </row>
    <row r="335" spans="1:7" s="46" customFormat="1" ht="18" customHeight="1">
      <c r="A335" s="179"/>
      <c r="B335" s="181">
        <v>2015</v>
      </c>
      <c r="C335" s="182" t="s">
        <v>49</v>
      </c>
      <c r="D335" s="182" t="s">
        <v>82</v>
      </c>
      <c r="E335" s="146">
        <v>446</v>
      </c>
      <c r="F335" s="146">
        <v>10968.75</v>
      </c>
      <c r="G335" s="146">
        <v>7879.6</v>
      </c>
    </row>
    <row r="336" spans="1:7" s="46" customFormat="1" ht="18" customHeight="1">
      <c r="A336" s="179"/>
      <c r="B336" s="183">
        <v>2015</v>
      </c>
      <c r="C336" s="184" t="s">
        <v>49</v>
      </c>
      <c r="D336" s="184" t="s">
        <v>83</v>
      </c>
      <c r="E336" s="185">
        <v>1406</v>
      </c>
      <c r="F336" s="185">
        <v>26246.34</v>
      </c>
      <c r="G336" s="185">
        <v>35558.8500525001</v>
      </c>
    </row>
    <row r="337" spans="1:7" s="46" customFormat="1" ht="18" customHeight="1">
      <c r="A337" s="179"/>
      <c r="B337" s="181">
        <v>2015</v>
      </c>
      <c r="C337" s="182" t="s">
        <v>49</v>
      </c>
      <c r="D337" s="182" t="s">
        <v>84</v>
      </c>
      <c r="E337" s="146">
        <v>1668</v>
      </c>
      <c r="F337" s="146">
        <v>30718.54</v>
      </c>
      <c r="G337" s="146">
        <v>10248</v>
      </c>
    </row>
    <row r="338" spans="1:7" s="46" customFormat="1" ht="18" customHeight="1">
      <c r="A338" s="179"/>
      <c r="B338" s="183">
        <v>2015</v>
      </c>
      <c r="C338" s="184" t="s">
        <v>49</v>
      </c>
      <c r="D338" s="184" t="s">
        <v>85</v>
      </c>
      <c r="E338" s="185">
        <v>1376</v>
      </c>
      <c r="F338" s="185">
        <v>25037.38</v>
      </c>
      <c r="G338" s="185">
        <v>18013.1500525001</v>
      </c>
    </row>
    <row r="339" spans="1:7" s="46" customFormat="1" ht="18" customHeight="1">
      <c r="A339" s="179"/>
      <c r="B339" s="181">
        <v>2015</v>
      </c>
      <c r="C339" s="182" t="s">
        <v>49</v>
      </c>
      <c r="D339" s="182" t="s">
        <v>86</v>
      </c>
      <c r="E339" s="146">
        <v>613</v>
      </c>
      <c r="F339" s="146">
        <v>8063.55</v>
      </c>
      <c r="G339" s="146">
        <v>3500.25</v>
      </c>
    </row>
    <row r="340" spans="1:7" s="46" customFormat="1" ht="18" customHeight="1">
      <c r="A340" s="179"/>
      <c r="B340" s="183">
        <v>2015</v>
      </c>
      <c r="C340" s="184" t="s">
        <v>49</v>
      </c>
      <c r="D340" s="184" t="s">
        <v>87</v>
      </c>
      <c r="E340" s="185">
        <v>1459</v>
      </c>
      <c r="F340" s="185">
        <v>51029.4</v>
      </c>
      <c r="G340" s="185">
        <v>19687.75</v>
      </c>
    </row>
    <row r="341" spans="1:7" s="46" customFormat="1" ht="18" customHeight="1">
      <c r="A341" s="179"/>
      <c r="B341" s="181">
        <v>2015</v>
      </c>
      <c r="C341" s="182" t="s">
        <v>49</v>
      </c>
      <c r="D341" s="182" t="s">
        <v>88</v>
      </c>
      <c r="E341" s="146">
        <v>4937</v>
      </c>
      <c r="F341" s="146">
        <v>75499.84</v>
      </c>
      <c r="G341" s="146">
        <v>69463.6250787502</v>
      </c>
    </row>
    <row r="342" spans="1:7" s="46" customFormat="1" ht="18" customHeight="1">
      <c r="A342" s="179"/>
      <c r="B342" s="183">
        <v>2015</v>
      </c>
      <c r="C342" s="184" t="s">
        <v>49</v>
      </c>
      <c r="D342" s="184" t="s">
        <v>89</v>
      </c>
      <c r="E342" s="185">
        <v>2</v>
      </c>
      <c r="F342" s="185">
        <v>39.51</v>
      </c>
      <c r="G342" s="185">
        <v>8.4</v>
      </c>
    </row>
    <row r="343" spans="1:7" s="46" customFormat="1" ht="18" customHeight="1">
      <c r="A343" s="179"/>
      <c r="B343" s="181">
        <v>2015</v>
      </c>
      <c r="C343" s="182" t="s">
        <v>49</v>
      </c>
      <c r="D343" s="182" t="s">
        <v>90</v>
      </c>
      <c r="E343" s="146">
        <v>128</v>
      </c>
      <c r="F343" s="146">
        <v>1729.84</v>
      </c>
      <c r="G343" s="146">
        <v>853.7</v>
      </c>
    </row>
    <row r="344" spans="1:7" s="46" customFormat="1" ht="18" customHeight="1">
      <c r="A344" s="179"/>
      <c r="B344" s="183">
        <v>2015</v>
      </c>
      <c r="C344" s="184" t="s">
        <v>49</v>
      </c>
      <c r="D344" s="184" t="s">
        <v>91</v>
      </c>
      <c r="E344" s="185">
        <v>658</v>
      </c>
      <c r="F344" s="185">
        <v>9884.87</v>
      </c>
      <c r="G344" s="185">
        <v>10317.55</v>
      </c>
    </row>
    <row r="345" spans="1:7" s="46" customFormat="1" ht="18" customHeight="1">
      <c r="A345" s="179"/>
      <c r="B345" s="181">
        <v>2015</v>
      </c>
      <c r="C345" s="182" t="s">
        <v>49</v>
      </c>
      <c r="D345" s="182" t="s">
        <v>92</v>
      </c>
      <c r="E345" s="146">
        <v>76</v>
      </c>
      <c r="F345" s="146">
        <v>470.06</v>
      </c>
      <c r="G345" s="146">
        <v>747</v>
      </c>
    </row>
    <row r="346" spans="1:7" s="46" customFormat="1" ht="18" customHeight="1">
      <c r="A346" s="179"/>
      <c r="B346" s="183">
        <v>2015</v>
      </c>
      <c r="C346" s="184" t="s">
        <v>50</v>
      </c>
      <c r="D346" s="184" t="s">
        <v>79</v>
      </c>
      <c r="E346" s="185">
        <v>1634</v>
      </c>
      <c r="F346" s="185">
        <v>55019.83</v>
      </c>
      <c r="G346" s="185">
        <v>18009</v>
      </c>
    </row>
    <row r="347" spans="1:7" s="46" customFormat="1" ht="18" customHeight="1">
      <c r="A347" s="179"/>
      <c r="B347" s="181">
        <v>2015</v>
      </c>
      <c r="C347" s="182" t="s">
        <v>50</v>
      </c>
      <c r="D347" s="182" t="s">
        <v>80</v>
      </c>
      <c r="E347" s="146">
        <v>2074</v>
      </c>
      <c r="F347" s="146">
        <v>100487.63</v>
      </c>
      <c r="G347" s="146">
        <v>34751.25</v>
      </c>
    </row>
    <row r="348" spans="1:7" s="46" customFormat="1" ht="18" customHeight="1">
      <c r="A348" s="179"/>
      <c r="B348" s="183">
        <v>2015</v>
      </c>
      <c r="C348" s="184" t="s">
        <v>50</v>
      </c>
      <c r="D348" s="184" t="s">
        <v>81</v>
      </c>
      <c r="E348" s="185">
        <v>115</v>
      </c>
      <c r="F348" s="185">
        <v>3488.59</v>
      </c>
      <c r="G348" s="185">
        <v>1236.25</v>
      </c>
    </row>
    <row r="349" spans="1:7" s="46" customFormat="1" ht="18" customHeight="1">
      <c r="A349" s="179"/>
      <c r="B349" s="181">
        <v>2015</v>
      </c>
      <c r="C349" s="182" t="s">
        <v>50</v>
      </c>
      <c r="D349" s="182" t="s">
        <v>82</v>
      </c>
      <c r="E349" s="146">
        <v>3241</v>
      </c>
      <c r="F349" s="146">
        <v>212259.71</v>
      </c>
      <c r="G349" s="146">
        <v>72638.75</v>
      </c>
    </row>
    <row r="350" spans="1:7" s="46" customFormat="1" ht="18" customHeight="1">
      <c r="A350" s="179"/>
      <c r="B350" s="183">
        <v>2015</v>
      </c>
      <c r="C350" s="184" t="s">
        <v>50</v>
      </c>
      <c r="D350" s="184" t="s">
        <v>83</v>
      </c>
      <c r="E350" s="185">
        <v>1542</v>
      </c>
      <c r="F350" s="185">
        <v>121787.97</v>
      </c>
      <c r="G350" s="185">
        <v>43027</v>
      </c>
    </row>
    <row r="351" spans="1:7" s="46" customFormat="1" ht="18" customHeight="1">
      <c r="A351" s="179"/>
      <c r="B351" s="181">
        <v>2015</v>
      </c>
      <c r="C351" s="182" t="s">
        <v>50</v>
      </c>
      <c r="D351" s="182" t="s">
        <v>84</v>
      </c>
      <c r="E351" s="146">
        <v>9873</v>
      </c>
      <c r="F351" s="146">
        <v>404755.43</v>
      </c>
      <c r="G351" s="146">
        <v>138387.5</v>
      </c>
    </row>
    <row r="352" spans="1:7" s="46" customFormat="1" ht="18" customHeight="1">
      <c r="A352" s="179"/>
      <c r="B352" s="183">
        <v>2015</v>
      </c>
      <c r="C352" s="184" t="s">
        <v>50</v>
      </c>
      <c r="D352" s="184" t="s">
        <v>85</v>
      </c>
      <c r="E352" s="185">
        <v>27318</v>
      </c>
      <c r="F352" s="185">
        <v>1407527.82</v>
      </c>
      <c r="G352" s="185">
        <v>489269.125</v>
      </c>
    </row>
    <row r="353" spans="1:7" s="46" customFormat="1" ht="18" customHeight="1">
      <c r="A353" s="179"/>
      <c r="B353" s="181">
        <v>2015</v>
      </c>
      <c r="C353" s="182" t="s">
        <v>50</v>
      </c>
      <c r="D353" s="182" t="s">
        <v>86</v>
      </c>
      <c r="E353" s="146">
        <v>3594</v>
      </c>
      <c r="F353" s="146">
        <v>149932.55</v>
      </c>
      <c r="G353" s="146">
        <v>50682.75</v>
      </c>
    </row>
    <row r="354" spans="1:7" s="46" customFormat="1" ht="18" customHeight="1">
      <c r="A354" s="179"/>
      <c r="B354" s="183">
        <v>2015</v>
      </c>
      <c r="C354" s="184" t="s">
        <v>50</v>
      </c>
      <c r="D354" s="184" t="s">
        <v>87</v>
      </c>
      <c r="E354" s="185">
        <v>13679</v>
      </c>
      <c r="F354" s="185">
        <v>853977.96</v>
      </c>
      <c r="G354" s="185">
        <v>299723.39</v>
      </c>
    </row>
    <row r="355" spans="1:7" s="46" customFormat="1" ht="18" customHeight="1">
      <c r="A355" s="179"/>
      <c r="B355" s="181">
        <v>2015</v>
      </c>
      <c r="C355" s="182" t="s">
        <v>50</v>
      </c>
      <c r="D355" s="182" t="s">
        <v>88</v>
      </c>
      <c r="E355" s="146">
        <v>9673</v>
      </c>
      <c r="F355" s="146">
        <v>474759.27</v>
      </c>
      <c r="G355" s="146">
        <v>160157.32</v>
      </c>
    </row>
    <row r="356" spans="1:7" s="46" customFormat="1" ht="18" customHeight="1">
      <c r="A356" s="179"/>
      <c r="B356" s="183">
        <v>2015</v>
      </c>
      <c r="C356" s="184" t="s">
        <v>50</v>
      </c>
      <c r="D356" s="184" t="s">
        <v>90</v>
      </c>
      <c r="E356" s="185">
        <v>130</v>
      </c>
      <c r="F356" s="185">
        <v>6782.26</v>
      </c>
      <c r="G356" s="185">
        <v>2226.25</v>
      </c>
    </row>
    <row r="357" spans="1:7" s="46" customFormat="1" ht="18" customHeight="1">
      <c r="A357" s="179"/>
      <c r="B357" s="181">
        <v>2015</v>
      </c>
      <c r="C357" s="182" t="s">
        <v>50</v>
      </c>
      <c r="D357" s="182" t="s">
        <v>91</v>
      </c>
      <c r="E357" s="146">
        <v>182</v>
      </c>
      <c r="F357" s="146">
        <v>8880.67</v>
      </c>
      <c r="G357" s="146">
        <v>2968.14</v>
      </c>
    </row>
    <row r="358" spans="1:7" s="46" customFormat="1" ht="18" customHeight="1">
      <c r="A358" s="179"/>
      <c r="B358" s="183">
        <v>2015</v>
      </c>
      <c r="C358" s="184" t="s">
        <v>50</v>
      </c>
      <c r="D358" s="184" t="s">
        <v>92</v>
      </c>
      <c r="E358" s="185">
        <v>15</v>
      </c>
      <c r="F358" s="185">
        <v>288.46</v>
      </c>
      <c r="G358" s="185">
        <v>95</v>
      </c>
    </row>
    <row r="359" spans="1:7" s="46" customFormat="1" ht="18" customHeight="1">
      <c r="A359" s="179"/>
      <c r="B359" s="181">
        <v>2015</v>
      </c>
      <c r="C359" s="182" t="s">
        <v>51</v>
      </c>
      <c r="D359" s="182" t="s">
        <v>79</v>
      </c>
      <c r="E359" s="146">
        <v>24</v>
      </c>
      <c r="F359" s="146">
        <v>1196.68</v>
      </c>
      <c r="G359" s="146">
        <v>166</v>
      </c>
    </row>
    <row r="360" spans="1:7" s="46" customFormat="1" ht="18" customHeight="1">
      <c r="A360" s="179"/>
      <c r="B360" s="183">
        <v>2015</v>
      </c>
      <c r="C360" s="184" t="s">
        <v>51</v>
      </c>
      <c r="D360" s="184" t="s">
        <v>80</v>
      </c>
      <c r="E360" s="185">
        <v>60</v>
      </c>
      <c r="F360" s="185">
        <v>3426.29</v>
      </c>
      <c r="G360" s="185">
        <v>475.285714285714</v>
      </c>
    </row>
    <row r="361" spans="1:7" s="46" customFormat="1" ht="18" customHeight="1">
      <c r="A361" s="179"/>
      <c r="B361" s="181">
        <v>2015</v>
      </c>
      <c r="C361" s="182" t="s">
        <v>51</v>
      </c>
      <c r="D361" s="182" t="s">
        <v>81</v>
      </c>
      <c r="E361" s="146">
        <v>16</v>
      </c>
      <c r="F361" s="146">
        <v>908.32</v>
      </c>
      <c r="G361" s="146">
        <v>126</v>
      </c>
    </row>
    <row r="362" spans="1:7" s="46" customFormat="1" ht="18" customHeight="1">
      <c r="A362" s="179"/>
      <c r="B362" s="183">
        <v>2015</v>
      </c>
      <c r="C362" s="184" t="s">
        <v>51</v>
      </c>
      <c r="D362" s="184" t="s">
        <v>82</v>
      </c>
      <c r="E362" s="185">
        <v>20</v>
      </c>
      <c r="F362" s="185">
        <v>1300.68</v>
      </c>
      <c r="G362" s="185">
        <v>180.428571428571</v>
      </c>
    </row>
    <row r="363" spans="1:7" s="46" customFormat="1" ht="18" customHeight="1">
      <c r="A363" s="179"/>
      <c r="B363" s="181">
        <v>2015</v>
      </c>
      <c r="C363" s="182" t="s">
        <v>51</v>
      </c>
      <c r="D363" s="182" t="s">
        <v>83</v>
      </c>
      <c r="E363" s="146">
        <v>1</v>
      </c>
      <c r="F363" s="146">
        <v>12.36</v>
      </c>
      <c r="G363" s="146">
        <v>1.71428571428571</v>
      </c>
    </row>
    <row r="364" spans="1:7" s="46" customFormat="1" ht="18" customHeight="1">
      <c r="A364" s="179"/>
      <c r="B364" s="183">
        <v>2015</v>
      </c>
      <c r="C364" s="184" t="s">
        <v>51</v>
      </c>
      <c r="D364" s="184" t="s">
        <v>84</v>
      </c>
      <c r="E364" s="185">
        <v>37</v>
      </c>
      <c r="F364" s="185">
        <v>3414.91</v>
      </c>
      <c r="G364" s="185">
        <v>473.714285714286</v>
      </c>
    </row>
    <row r="365" spans="1:7" s="46" customFormat="1" ht="18" customHeight="1">
      <c r="A365" s="179"/>
      <c r="B365" s="181">
        <v>2015</v>
      </c>
      <c r="C365" s="182" t="s">
        <v>51</v>
      </c>
      <c r="D365" s="182" t="s">
        <v>85</v>
      </c>
      <c r="E365" s="146">
        <v>12</v>
      </c>
      <c r="F365" s="146">
        <v>324.42</v>
      </c>
      <c r="G365" s="146">
        <v>45</v>
      </c>
    </row>
    <row r="366" spans="1:7" s="46" customFormat="1" ht="18" customHeight="1">
      <c r="A366" s="179"/>
      <c r="B366" s="183">
        <v>2015</v>
      </c>
      <c r="C366" s="184" t="s">
        <v>51</v>
      </c>
      <c r="D366" s="184" t="s">
        <v>86</v>
      </c>
      <c r="E366" s="185">
        <v>23</v>
      </c>
      <c r="F366" s="185">
        <v>1658.05</v>
      </c>
      <c r="G366" s="185">
        <v>230</v>
      </c>
    </row>
    <row r="367" spans="1:7" s="46" customFormat="1" ht="18" customHeight="1">
      <c r="A367" s="179"/>
      <c r="B367" s="181">
        <v>2015</v>
      </c>
      <c r="C367" s="182" t="s">
        <v>51</v>
      </c>
      <c r="D367" s="182" t="s">
        <v>87</v>
      </c>
      <c r="E367" s="146">
        <v>31</v>
      </c>
      <c r="F367" s="146">
        <v>2537.5</v>
      </c>
      <c r="G367" s="146">
        <v>352</v>
      </c>
    </row>
    <row r="368" spans="1:7" s="46" customFormat="1" ht="18" customHeight="1">
      <c r="A368" s="179"/>
      <c r="B368" s="183">
        <v>2015</v>
      </c>
      <c r="C368" s="184" t="s">
        <v>51</v>
      </c>
      <c r="D368" s="184" t="s">
        <v>88</v>
      </c>
      <c r="E368" s="185">
        <v>225</v>
      </c>
      <c r="F368" s="185">
        <v>10743.63</v>
      </c>
      <c r="G368" s="185">
        <v>1490.28571428571</v>
      </c>
    </row>
    <row r="369" spans="1:7" s="46" customFormat="1" ht="18" customHeight="1">
      <c r="A369" s="179"/>
      <c r="B369" s="181">
        <v>2015</v>
      </c>
      <c r="C369" s="182" t="s">
        <v>51</v>
      </c>
      <c r="D369" s="182" t="s">
        <v>91</v>
      </c>
      <c r="E369" s="146">
        <v>18</v>
      </c>
      <c r="F369" s="146">
        <v>623.08</v>
      </c>
      <c r="G369" s="146">
        <v>86.4285714285714</v>
      </c>
    </row>
    <row r="370" spans="1:7" s="46" customFormat="1" ht="18" customHeight="1">
      <c r="A370" s="179"/>
      <c r="B370" s="183">
        <v>2015</v>
      </c>
      <c r="C370" s="184" t="s">
        <v>51</v>
      </c>
      <c r="D370" s="184" t="s">
        <v>92</v>
      </c>
      <c r="E370" s="185">
        <v>7</v>
      </c>
      <c r="F370" s="185">
        <v>175.09</v>
      </c>
      <c r="G370" s="185">
        <v>24.2857142857143</v>
      </c>
    </row>
    <row r="371" spans="1:7" s="46" customFormat="1" ht="18" customHeight="1">
      <c r="A371" s="179"/>
      <c r="B371" s="181">
        <v>2015</v>
      </c>
      <c r="C371" s="182" t="s">
        <v>52</v>
      </c>
      <c r="D371" s="182" t="s">
        <v>79</v>
      </c>
      <c r="E371" s="146">
        <v>33958</v>
      </c>
      <c r="F371" s="146">
        <v>392874.68</v>
      </c>
      <c r="G371" s="146">
        <v>1903154.76</v>
      </c>
    </row>
    <row r="372" spans="1:7" s="46" customFormat="1" ht="18" customHeight="1">
      <c r="A372" s="179"/>
      <c r="B372" s="183">
        <v>2015</v>
      </c>
      <c r="C372" s="184" t="s">
        <v>52</v>
      </c>
      <c r="D372" s="184" t="s">
        <v>80</v>
      </c>
      <c r="E372" s="185">
        <v>3055</v>
      </c>
      <c r="F372" s="185">
        <v>24869.23</v>
      </c>
      <c r="G372" s="185">
        <v>120445.28</v>
      </c>
    </row>
    <row r="373" spans="1:7" s="46" customFormat="1" ht="18" customHeight="1">
      <c r="A373" s="179"/>
      <c r="B373" s="181">
        <v>2015</v>
      </c>
      <c r="C373" s="182" t="s">
        <v>52</v>
      </c>
      <c r="D373" s="182" t="s">
        <v>81</v>
      </c>
      <c r="E373" s="146">
        <v>14872</v>
      </c>
      <c r="F373" s="146">
        <v>95760.25</v>
      </c>
      <c r="G373" s="146">
        <v>463731.72</v>
      </c>
    </row>
    <row r="374" spans="1:7" s="46" customFormat="1" ht="18" customHeight="1">
      <c r="A374" s="179"/>
      <c r="B374" s="183">
        <v>2015</v>
      </c>
      <c r="C374" s="184" t="s">
        <v>52</v>
      </c>
      <c r="D374" s="184" t="s">
        <v>82</v>
      </c>
      <c r="E374" s="185">
        <v>17731</v>
      </c>
      <c r="F374" s="185">
        <v>228038.66</v>
      </c>
      <c r="G374" s="185">
        <v>1102180.9</v>
      </c>
    </row>
    <row r="375" spans="1:7" s="46" customFormat="1" ht="18" customHeight="1">
      <c r="A375" s="179"/>
      <c r="B375" s="181">
        <v>2015</v>
      </c>
      <c r="C375" s="182" t="s">
        <v>52</v>
      </c>
      <c r="D375" s="182" t="s">
        <v>83</v>
      </c>
      <c r="E375" s="146">
        <v>14274</v>
      </c>
      <c r="F375" s="146">
        <v>160343.53</v>
      </c>
      <c r="G375" s="146">
        <v>776479.44</v>
      </c>
    </row>
    <row r="376" spans="1:7" s="46" customFormat="1" ht="18" customHeight="1">
      <c r="A376" s="179"/>
      <c r="B376" s="183">
        <v>2015</v>
      </c>
      <c r="C376" s="184" t="s">
        <v>52</v>
      </c>
      <c r="D376" s="184" t="s">
        <v>84</v>
      </c>
      <c r="E376" s="185">
        <v>55602</v>
      </c>
      <c r="F376" s="185">
        <v>430585.84</v>
      </c>
      <c r="G376" s="185">
        <v>2084102.92</v>
      </c>
    </row>
    <row r="377" spans="1:7" s="46" customFormat="1" ht="18" customHeight="1">
      <c r="A377" s="179"/>
      <c r="B377" s="181">
        <v>2015</v>
      </c>
      <c r="C377" s="182" t="s">
        <v>52</v>
      </c>
      <c r="D377" s="182" t="s">
        <v>85</v>
      </c>
      <c r="E377" s="146">
        <v>145945</v>
      </c>
      <c r="F377" s="146">
        <v>1318984.35</v>
      </c>
      <c r="G377" s="146">
        <v>6384021.06</v>
      </c>
    </row>
    <row r="378" spans="1:7" s="46" customFormat="1" ht="18" customHeight="1">
      <c r="A378" s="179"/>
      <c r="B378" s="183">
        <v>2015</v>
      </c>
      <c r="C378" s="184" t="s">
        <v>52</v>
      </c>
      <c r="D378" s="184" t="s">
        <v>86</v>
      </c>
      <c r="E378" s="185">
        <v>14173</v>
      </c>
      <c r="F378" s="185">
        <v>114704.44</v>
      </c>
      <c r="G378" s="185">
        <v>555829.2</v>
      </c>
    </row>
    <row r="379" spans="1:7" s="46" customFormat="1" ht="18" customHeight="1">
      <c r="A379" s="179"/>
      <c r="B379" s="181">
        <v>2015</v>
      </c>
      <c r="C379" s="182" t="s">
        <v>52</v>
      </c>
      <c r="D379" s="182" t="s">
        <v>87</v>
      </c>
      <c r="E379" s="146">
        <v>40415</v>
      </c>
      <c r="F379" s="146">
        <v>337450.43</v>
      </c>
      <c r="G379" s="146">
        <v>1631368.72</v>
      </c>
    </row>
    <row r="380" spans="1:7" s="46" customFormat="1" ht="18" customHeight="1">
      <c r="A380" s="179"/>
      <c r="B380" s="183">
        <v>2015</v>
      </c>
      <c r="C380" s="184" t="s">
        <v>52</v>
      </c>
      <c r="D380" s="184" t="s">
        <v>88</v>
      </c>
      <c r="E380" s="185">
        <v>61749</v>
      </c>
      <c r="F380" s="185">
        <v>759737.14</v>
      </c>
      <c r="G380" s="185">
        <v>3679328.6924</v>
      </c>
    </row>
    <row r="381" spans="1:7" s="46" customFormat="1" ht="18" customHeight="1">
      <c r="A381" s="179"/>
      <c r="B381" s="181">
        <v>2015</v>
      </c>
      <c r="C381" s="182" t="s">
        <v>52</v>
      </c>
      <c r="D381" s="182" t="s">
        <v>89</v>
      </c>
      <c r="E381" s="146">
        <v>82</v>
      </c>
      <c r="F381" s="146">
        <v>784.15</v>
      </c>
      <c r="G381" s="146">
        <v>3797.24</v>
      </c>
    </row>
    <row r="382" spans="1:7" s="46" customFormat="1" ht="18" customHeight="1">
      <c r="A382" s="179"/>
      <c r="B382" s="183">
        <v>2015</v>
      </c>
      <c r="C382" s="184" t="s">
        <v>52</v>
      </c>
      <c r="D382" s="184" t="s">
        <v>90</v>
      </c>
      <c r="E382" s="185">
        <v>923</v>
      </c>
      <c r="F382" s="185">
        <v>9221.63</v>
      </c>
      <c r="G382" s="185">
        <v>44622.52</v>
      </c>
    </row>
    <row r="383" spans="1:7" s="46" customFormat="1" ht="18" customHeight="1">
      <c r="A383" s="179"/>
      <c r="B383" s="181">
        <v>2015</v>
      </c>
      <c r="C383" s="182" t="s">
        <v>52</v>
      </c>
      <c r="D383" s="182" t="s">
        <v>91</v>
      </c>
      <c r="E383" s="146">
        <v>30635</v>
      </c>
      <c r="F383" s="146">
        <v>358727.6</v>
      </c>
      <c r="G383" s="146">
        <v>1737058.2</v>
      </c>
    </row>
    <row r="384" spans="1:7" s="46" customFormat="1" ht="18" customHeight="1">
      <c r="A384" s="179"/>
      <c r="B384" s="183">
        <v>2015</v>
      </c>
      <c r="C384" s="184" t="s">
        <v>52</v>
      </c>
      <c r="D384" s="184" t="s">
        <v>92</v>
      </c>
      <c r="E384" s="185">
        <v>34</v>
      </c>
      <c r="F384" s="185">
        <v>172.15</v>
      </c>
      <c r="G384" s="185">
        <v>833.72</v>
      </c>
    </row>
    <row r="385" spans="1:7" s="46" customFormat="1" ht="18" customHeight="1">
      <c r="A385" s="179"/>
      <c r="B385" s="181">
        <v>2015</v>
      </c>
      <c r="C385" s="182" t="s">
        <v>53</v>
      </c>
      <c r="D385" s="182" t="s">
        <v>79</v>
      </c>
      <c r="E385" s="146">
        <v>109</v>
      </c>
      <c r="F385" s="146">
        <v>3673.26</v>
      </c>
      <c r="G385" s="146">
        <v>4261</v>
      </c>
    </row>
    <row r="386" spans="1:7" s="46" customFormat="1" ht="18" customHeight="1">
      <c r="A386" s="179"/>
      <c r="B386" s="183">
        <v>2015</v>
      </c>
      <c r="C386" s="184" t="s">
        <v>53</v>
      </c>
      <c r="D386" s="184" t="s">
        <v>80</v>
      </c>
      <c r="E386" s="185">
        <v>76</v>
      </c>
      <c r="F386" s="185">
        <v>1676.59</v>
      </c>
      <c r="G386" s="185">
        <v>1899.5</v>
      </c>
    </row>
    <row r="387" spans="1:7" s="46" customFormat="1" ht="18" customHeight="1">
      <c r="A387" s="179"/>
      <c r="B387" s="181">
        <v>2015</v>
      </c>
      <c r="C387" s="182" t="s">
        <v>53</v>
      </c>
      <c r="D387" s="182" t="s">
        <v>81</v>
      </c>
      <c r="E387" s="146">
        <v>88</v>
      </c>
      <c r="F387" s="146">
        <v>1429.73</v>
      </c>
      <c r="G387" s="146">
        <v>1521</v>
      </c>
    </row>
    <row r="388" spans="1:7" s="46" customFormat="1" ht="18" customHeight="1">
      <c r="A388" s="179"/>
      <c r="B388" s="183">
        <v>2015</v>
      </c>
      <c r="C388" s="184" t="s">
        <v>53</v>
      </c>
      <c r="D388" s="184" t="s">
        <v>82</v>
      </c>
      <c r="E388" s="185">
        <v>62</v>
      </c>
      <c r="F388" s="185">
        <v>2414.44</v>
      </c>
      <c r="G388" s="185">
        <v>1502</v>
      </c>
    </row>
    <row r="389" spans="1:7" s="46" customFormat="1" ht="18" customHeight="1">
      <c r="A389" s="179"/>
      <c r="B389" s="181">
        <v>2015</v>
      </c>
      <c r="C389" s="182" t="s">
        <v>53</v>
      </c>
      <c r="D389" s="182" t="s">
        <v>83</v>
      </c>
      <c r="E389" s="146">
        <v>12</v>
      </c>
      <c r="F389" s="146">
        <v>292</v>
      </c>
      <c r="G389" s="146">
        <v>309</v>
      </c>
    </row>
    <row r="390" spans="1:7" s="46" customFormat="1" ht="18" customHeight="1">
      <c r="A390" s="179"/>
      <c r="B390" s="183">
        <v>2015</v>
      </c>
      <c r="C390" s="184" t="s">
        <v>53</v>
      </c>
      <c r="D390" s="184" t="s">
        <v>84</v>
      </c>
      <c r="E390" s="185">
        <v>375</v>
      </c>
      <c r="F390" s="185">
        <v>8049.26</v>
      </c>
      <c r="G390" s="185">
        <v>8055.28</v>
      </c>
    </row>
    <row r="391" spans="1:7" s="46" customFormat="1" ht="18" customHeight="1">
      <c r="A391" s="179"/>
      <c r="B391" s="181">
        <v>2015</v>
      </c>
      <c r="C391" s="182" t="s">
        <v>53</v>
      </c>
      <c r="D391" s="182" t="s">
        <v>85</v>
      </c>
      <c r="E391" s="146">
        <v>491</v>
      </c>
      <c r="F391" s="146">
        <v>15382.63</v>
      </c>
      <c r="G391" s="146">
        <v>11007.64</v>
      </c>
    </row>
    <row r="392" spans="1:7" s="46" customFormat="1" ht="18" customHeight="1">
      <c r="A392" s="179"/>
      <c r="B392" s="183">
        <v>2015</v>
      </c>
      <c r="C392" s="184" t="s">
        <v>53</v>
      </c>
      <c r="D392" s="184" t="s">
        <v>86</v>
      </c>
      <c r="E392" s="185">
        <v>134</v>
      </c>
      <c r="F392" s="185">
        <v>4442.34</v>
      </c>
      <c r="G392" s="185">
        <v>4206</v>
      </c>
    </row>
    <row r="393" spans="1:7" s="46" customFormat="1" ht="18" customHeight="1">
      <c r="A393" s="179"/>
      <c r="B393" s="181">
        <v>2015</v>
      </c>
      <c r="C393" s="182" t="s">
        <v>53</v>
      </c>
      <c r="D393" s="182" t="s">
        <v>87</v>
      </c>
      <c r="E393" s="146">
        <v>225</v>
      </c>
      <c r="F393" s="146">
        <v>16049.33</v>
      </c>
      <c r="G393" s="146">
        <v>4677.1</v>
      </c>
    </row>
    <row r="394" spans="1:7" s="46" customFormat="1" ht="18" customHeight="1">
      <c r="A394" s="179"/>
      <c r="B394" s="183">
        <v>2015</v>
      </c>
      <c r="C394" s="184" t="s">
        <v>53</v>
      </c>
      <c r="D394" s="184" t="s">
        <v>88</v>
      </c>
      <c r="E394" s="185">
        <v>322</v>
      </c>
      <c r="F394" s="185">
        <v>9033.91</v>
      </c>
      <c r="G394" s="185">
        <v>10400</v>
      </c>
    </row>
    <row r="395" spans="1:7" s="46" customFormat="1" ht="18" customHeight="1">
      <c r="A395" s="179"/>
      <c r="B395" s="181">
        <v>2015</v>
      </c>
      <c r="C395" s="182" t="s">
        <v>53</v>
      </c>
      <c r="D395" s="182" t="s">
        <v>89</v>
      </c>
      <c r="E395" s="146">
        <v>19</v>
      </c>
      <c r="F395" s="146">
        <v>1518</v>
      </c>
      <c r="G395" s="146">
        <v>69</v>
      </c>
    </row>
    <row r="396" spans="1:7" s="46" customFormat="1" ht="18" customHeight="1">
      <c r="A396" s="179"/>
      <c r="B396" s="183">
        <v>2015</v>
      </c>
      <c r="C396" s="184" t="s">
        <v>53</v>
      </c>
      <c r="D396" s="184" t="s">
        <v>90</v>
      </c>
      <c r="E396" s="185">
        <v>50</v>
      </c>
      <c r="F396" s="185">
        <v>1450.65</v>
      </c>
      <c r="G396" s="185">
        <v>1689</v>
      </c>
    </row>
    <row r="397" spans="1:7" s="46" customFormat="1" ht="18" customHeight="1">
      <c r="A397" s="179"/>
      <c r="B397" s="181">
        <v>2015</v>
      </c>
      <c r="C397" s="182" t="s">
        <v>53</v>
      </c>
      <c r="D397" s="182" t="s">
        <v>91</v>
      </c>
      <c r="E397" s="146">
        <v>217</v>
      </c>
      <c r="F397" s="146">
        <v>8195.28</v>
      </c>
      <c r="G397" s="146">
        <v>6060</v>
      </c>
    </row>
    <row r="398" spans="1:7" s="46" customFormat="1" ht="18" customHeight="1">
      <c r="A398" s="179"/>
      <c r="B398" s="183">
        <v>2016</v>
      </c>
      <c r="C398" s="184" t="s">
        <v>49</v>
      </c>
      <c r="D398" s="184" t="s">
        <v>79</v>
      </c>
      <c r="E398" s="185">
        <v>63</v>
      </c>
      <c r="F398" s="185">
        <v>3139.82</v>
      </c>
      <c r="G398" s="185">
        <v>1115.8</v>
      </c>
    </row>
    <row r="399" spans="1:7" s="46" customFormat="1" ht="18" customHeight="1">
      <c r="A399" s="179"/>
      <c r="B399" s="181">
        <v>2016</v>
      </c>
      <c r="C399" s="182" t="s">
        <v>49</v>
      </c>
      <c r="D399" s="182" t="s">
        <v>80</v>
      </c>
      <c r="E399" s="146">
        <v>189</v>
      </c>
      <c r="F399" s="146">
        <v>2705.27</v>
      </c>
      <c r="G399" s="146">
        <v>2130.65</v>
      </c>
    </row>
    <row r="400" spans="1:7" s="46" customFormat="1" ht="18" customHeight="1">
      <c r="A400" s="179"/>
      <c r="B400" s="183">
        <v>2016</v>
      </c>
      <c r="C400" s="184" t="s">
        <v>49</v>
      </c>
      <c r="D400" s="184" t="s">
        <v>81</v>
      </c>
      <c r="E400" s="185">
        <v>1154</v>
      </c>
      <c r="F400" s="185">
        <v>13860.25</v>
      </c>
      <c r="G400" s="185">
        <v>15516.5000393751</v>
      </c>
    </row>
    <row r="401" spans="1:7" s="46" customFormat="1" ht="18" customHeight="1">
      <c r="A401" s="179"/>
      <c r="B401" s="181">
        <v>2016</v>
      </c>
      <c r="C401" s="182" t="s">
        <v>49</v>
      </c>
      <c r="D401" s="182" t="s">
        <v>82</v>
      </c>
      <c r="E401" s="146">
        <v>415</v>
      </c>
      <c r="F401" s="146">
        <v>7823.62</v>
      </c>
      <c r="G401" s="146">
        <v>7320.45</v>
      </c>
    </row>
    <row r="402" spans="1:7" s="46" customFormat="1" ht="18" customHeight="1">
      <c r="A402" s="179"/>
      <c r="B402" s="183">
        <v>2016</v>
      </c>
      <c r="C402" s="184" t="s">
        <v>49</v>
      </c>
      <c r="D402" s="184" t="s">
        <v>83</v>
      </c>
      <c r="E402" s="185">
        <v>1564</v>
      </c>
      <c r="F402" s="185">
        <v>18431.88</v>
      </c>
      <c r="G402" s="185">
        <v>33942.6001350003</v>
      </c>
    </row>
    <row r="403" spans="1:7" s="46" customFormat="1" ht="18" customHeight="1">
      <c r="A403" s="179"/>
      <c r="B403" s="181">
        <v>2016</v>
      </c>
      <c r="C403" s="182" t="s">
        <v>49</v>
      </c>
      <c r="D403" s="182" t="s">
        <v>84</v>
      </c>
      <c r="E403" s="146">
        <v>1319</v>
      </c>
      <c r="F403" s="146">
        <v>25675.45</v>
      </c>
      <c r="G403" s="146">
        <v>9629.75008625021</v>
      </c>
    </row>
    <row r="404" spans="1:7" s="46" customFormat="1" ht="18" customHeight="1">
      <c r="A404" s="179"/>
      <c r="B404" s="183">
        <v>2016</v>
      </c>
      <c r="C404" s="184" t="s">
        <v>49</v>
      </c>
      <c r="D404" s="184" t="s">
        <v>85</v>
      </c>
      <c r="E404" s="185">
        <v>1097</v>
      </c>
      <c r="F404" s="185">
        <v>16590.6</v>
      </c>
      <c r="G404" s="185">
        <v>13133.6503037508</v>
      </c>
    </row>
    <row r="405" spans="1:7" s="46" customFormat="1" ht="18" customHeight="1">
      <c r="A405" s="179"/>
      <c r="B405" s="181">
        <v>2016</v>
      </c>
      <c r="C405" s="182" t="s">
        <v>49</v>
      </c>
      <c r="D405" s="182" t="s">
        <v>86</v>
      </c>
      <c r="E405" s="146">
        <v>662</v>
      </c>
      <c r="F405" s="146">
        <v>8052.01</v>
      </c>
      <c r="G405" s="146">
        <v>5105.45</v>
      </c>
    </row>
    <row r="406" spans="1:7" s="46" customFormat="1" ht="18" customHeight="1">
      <c r="A406" s="179"/>
      <c r="B406" s="183">
        <v>2016</v>
      </c>
      <c r="C406" s="184" t="s">
        <v>49</v>
      </c>
      <c r="D406" s="184" t="s">
        <v>87</v>
      </c>
      <c r="E406" s="185">
        <v>1303</v>
      </c>
      <c r="F406" s="185">
        <v>44455.71</v>
      </c>
      <c r="G406" s="185">
        <v>19302.75</v>
      </c>
    </row>
    <row r="407" spans="1:7" s="46" customFormat="1" ht="18" customHeight="1">
      <c r="A407" s="179"/>
      <c r="B407" s="181">
        <v>2016</v>
      </c>
      <c r="C407" s="182" t="s">
        <v>49</v>
      </c>
      <c r="D407" s="182" t="s">
        <v>88</v>
      </c>
      <c r="E407" s="146">
        <v>10273</v>
      </c>
      <c r="F407" s="146">
        <v>91562.1</v>
      </c>
      <c r="G407" s="146">
        <v>153958.15003375</v>
      </c>
    </row>
    <row r="408" spans="1:7" s="46" customFormat="1" ht="18" customHeight="1">
      <c r="A408" s="179"/>
      <c r="B408" s="183">
        <v>2016</v>
      </c>
      <c r="C408" s="184" t="s">
        <v>49</v>
      </c>
      <c r="D408" s="184" t="s">
        <v>89</v>
      </c>
      <c r="E408" s="185">
        <v>1</v>
      </c>
      <c r="F408" s="185">
        <v>19.2</v>
      </c>
      <c r="G408" s="185">
        <v>4.2</v>
      </c>
    </row>
    <row r="409" spans="1:7" s="46" customFormat="1" ht="18" customHeight="1">
      <c r="A409" s="179"/>
      <c r="B409" s="181">
        <v>2016</v>
      </c>
      <c r="C409" s="182" t="s">
        <v>49</v>
      </c>
      <c r="D409" s="182" t="s">
        <v>90</v>
      </c>
      <c r="E409" s="146">
        <v>104</v>
      </c>
      <c r="F409" s="146">
        <v>1156.14</v>
      </c>
      <c r="G409" s="146">
        <v>782.95</v>
      </c>
    </row>
    <row r="410" spans="1:7" s="46" customFormat="1" ht="18" customHeight="1">
      <c r="A410" s="179"/>
      <c r="B410" s="183">
        <v>2016</v>
      </c>
      <c r="C410" s="184" t="s">
        <v>49</v>
      </c>
      <c r="D410" s="184" t="s">
        <v>91</v>
      </c>
      <c r="E410" s="185">
        <v>572</v>
      </c>
      <c r="F410" s="185">
        <v>7181.04</v>
      </c>
      <c r="G410" s="185">
        <v>10637.85</v>
      </c>
    </row>
    <row r="411" spans="1:7" s="46" customFormat="1" ht="18" customHeight="1">
      <c r="A411" s="179"/>
      <c r="B411" s="181">
        <v>2016</v>
      </c>
      <c r="C411" s="182" t="s">
        <v>49</v>
      </c>
      <c r="D411" s="182" t="s">
        <v>92</v>
      </c>
      <c r="E411" s="146">
        <v>38</v>
      </c>
      <c r="F411" s="146">
        <v>223.09</v>
      </c>
      <c r="G411" s="146">
        <v>225.15</v>
      </c>
    </row>
    <row r="412" spans="1:7" s="46" customFormat="1" ht="18" customHeight="1">
      <c r="A412" s="179"/>
      <c r="B412" s="183">
        <v>2016</v>
      </c>
      <c r="C412" s="184" t="s">
        <v>50</v>
      </c>
      <c r="D412" s="184" t="s">
        <v>79</v>
      </c>
      <c r="E412" s="185">
        <v>1075</v>
      </c>
      <c r="F412" s="185">
        <v>40791.63</v>
      </c>
      <c r="G412" s="185">
        <v>13088.75</v>
      </c>
    </row>
    <row r="413" spans="1:7" s="46" customFormat="1" ht="18" customHeight="1">
      <c r="A413" s="179"/>
      <c r="B413" s="181">
        <v>2016</v>
      </c>
      <c r="C413" s="182" t="s">
        <v>50</v>
      </c>
      <c r="D413" s="182" t="s">
        <v>80</v>
      </c>
      <c r="E413" s="146">
        <v>1598</v>
      </c>
      <c r="F413" s="146">
        <v>74071.13</v>
      </c>
      <c r="G413" s="146">
        <v>25654.25</v>
      </c>
    </row>
    <row r="414" spans="1:7" s="46" customFormat="1" ht="18" customHeight="1">
      <c r="A414" s="179"/>
      <c r="B414" s="183">
        <v>2016</v>
      </c>
      <c r="C414" s="184" t="s">
        <v>50</v>
      </c>
      <c r="D414" s="184" t="s">
        <v>81</v>
      </c>
      <c r="E414" s="185">
        <v>226</v>
      </c>
      <c r="F414" s="185">
        <v>13766.3</v>
      </c>
      <c r="G414" s="185">
        <v>4875.25</v>
      </c>
    </row>
    <row r="415" spans="1:7" s="46" customFormat="1" ht="18" customHeight="1">
      <c r="A415" s="179"/>
      <c r="B415" s="181">
        <v>2016</v>
      </c>
      <c r="C415" s="182" t="s">
        <v>50</v>
      </c>
      <c r="D415" s="182" t="s">
        <v>82</v>
      </c>
      <c r="E415" s="146">
        <v>2517</v>
      </c>
      <c r="F415" s="146">
        <v>169392.66</v>
      </c>
      <c r="G415" s="146">
        <v>58297.375</v>
      </c>
    </row>
    <row r="416" spans="1:7" s="46" customFormat="1" ht="18" customHeight="1">
      <c r="A416" s="179"/>
      <c r="B416" s="183">
        <v>2016</v>
      </c>
      <c r="C416" s="184" t="s">
        <v>50</v>
      </c>
      <c r="D416" s="184" t="s">
        <v>83</v>
      </c>
      <c r="E416" s="185">
        <v>1540</v>
      </c>
      <c r="F416" s="185">
        <v>124135.88</v>
      </c>
      <c r="G416" s="185">
        <v>42869</v>
      </c>
    </row>
    <row r="417" spans="1:7" s="46" customFormat="1" ht="18" customHeight="1">
      <c r="A417" s="179"/>
      <c r="B417" s="181">
        <v>2016</v>
      </c>
      <c r="C417" s="182" t="s">
        <v>50</v>
      </c>
      <c r="D417" s="182" t="s">
        <v>84</v>
      </c>
      <c r="E417" s="146">
        <v>7140</v>
      </c>
      <c r="F417" s="146">
        <v>331533.8</v>
      </c>
      <c r="G417" s="146">
        <v>112250.125</v>
      </c>
    </row>
    <row r="418" spans="1:7" s="46" customFormat="1" ht="18" customHeight="1">
      <c r="A418" s="179"/>
      <c r="B418" s="183">
        <v>2016</v>
      </c>
      <c r="C418" s="184" t="s">
        <v>50</v>
      </c>
      <c r="D418" s="184" t="s">
        <v>85</v>
      </c>
      <c r="E418" s="185">
        <v>21013</v>
      </c>
      <c r="F418" s="185">
        <v>1128325.66</v>
      </c>
      <c r="G418" s="185">
        <v>391402.375</v>
      </c>
    </row>
    <row r="419" spans="1:7" s="46" customFormat="1" ht="18" customHeight="1">
      <c r="A419" s="179"/>
      <c r="B419" s="181">
        <v>2016</v>
      </c>
      <c r="C419" s="182" t="s">
        <v>50</v>
      </c>
      <c r="D419" s="182" t="s">
        <v>86</v>
      </c>
      <c r="E419" s="146">
        <v>3556</v>
      </c>
      <c r="F419" s="146">
        <v>158089.08</v>
      </c>
      <c r="G419" s="146">
        <v>53761</v>
      </c>
    </row>
    <row r="420" spans="1:7" s="46" customFormat="1" ht="18" customHeight="1">
      <c r="A420" s="179"/>
      <c r="B420" s="183">
        <v>2016</v>
      </c>
      <c r="C420" s="184" t="s">
        <v>50</v>
      </c>
      <c r="D420" s="184" t="s">
        <v>87</v>
      </c>
      <c r="E420" s="185">
        <v>11245</v>
      </c>
      <c r="F420" s="185">
        <v>698859.53</v>
      </c>
      <c r="G420" s="185">
        <v>231971.25</v>
      </c>
    </row>
    <row r="421" spans="1:7" s="46" customFormat="1" ht="18" customHeight="1">
      <c r="A421" s="179"/>
      <c r="B421" s="181">
        <v>2016</v>
      </c>
      <c r="C421" s="182" t="s">
        <v>50</v>
      </c>
      <c r="D421" s="182" t="s">
        <v>88</v>
      </c>
      <c r="E421" s="146">
        <v>3706</v>
      </c>
      <c r="F421" s="146">
        <v>225811.26</v>
      </c>
      <c r="G421" s="146">
        <v>76363</v>
      </c>
    </row>
    <row r="422" spans="1:7" s="46" customFormat="1" ht="18" customHeight="1">
      <c r="A422" s="179"/>
      <c r="B422" s="183">
        <v>2016</v>
      </c>
      <c r="C422" s="184" t="s">
        <v>50</v>
      </c>
      <c r="D422" s="184" t="s">
        <v>89</v>
      </c>
      <c r="E422" s="185">
        <v>1</v>
      </c>
      <c r="F422" s="185">
        <v>10.88</v>
      </c>
      <c r="G422" s="185">
        <v>4</v>
      </c>
    </row>
    <row r="423" spans="1:7" s="46" customFormat="1" ht="18" customHeight="1">
      <c r="A423" s="179"/>
      <c r="B423" s="181">
        <v>2016</v>
      </c>
      <c r="C423" s="182" t="s">
        <v>50</v>
      </c>
      <c r="D423" s="182" t="s">
        <v>90</v>
      </c>
      <c r="E423" s="146">
        <v>48</v>
      </c>
      <c r="F423" s="146">
        <v>3408.73</v>
      </c>
      <c r="G423" s="146">
        <v>1089.25</v>
      </c>
    </row>
    <row r="424" spans="1:7" s="46" customFormat="1" ht="18" customHeight="1">
      <c r="A424" s="179"/>
      <c r="B424" s="183">
        <v>2016</v>
      </c>
      <c r="C424" s="184" t="s">
        <v>50</v>
      </c>
      <c r="D424" s="184" t="s">
        <v>91</v>
      </c>
      <c r="E424" s="185">
        <v>498</v>
      </c>
      <c r="F424" s="185">
        <v>30037.19</v>
      </c>
      <c r="G424" s="185">
        <v>10330.25</v>
      </c>
    </row>
    <row r="425" spans="1:7" s="46" customFormat="1" ht="18" customHeight="1">
      <c r="A425" s="179"/>
      <c r="B425" s="181">
        <v>2016</v>
      </c>
      <c r="C425" s="182" t="s">
        <v>50</v>
      </c>
      <c r="D425" s="182" t="s">
        <v>92</v>
      </c>
      <c r="E425" s="146">
        <v>35</v>
      </c>
      <c r="F425" s="146">
        <v>1536.59</v>
      </c>
      <c r="G425" s="146">
        <v>544</v>
      </c>
    </row>
    <row r="426" spans="1:7" s="46" customFormat="1" ht="18" customHeight="1">
      <c r="A426" s="179"/>
      <c r="B426" s="183">
        <v>2016</v>
      </c>
      <c r="C426" s="184" t="s">
        <v>51</v>
      </c>
      <c r="D426" s="184" t="s">
        <v>79</v>
      </c>
      <c r="E426" s="185">
        <v>15</v>
      </c>
      <c r="F426" s="185">
        <v>603.49</v>
      </c>
      <c r="G426" s="185">
        <v>83.7142857142857</v>
      </c>
    </row>
    <row r="427" spans="1:7" s="46" customFormat="1" ht="18" customHeight="1">
      <c r="A427" s="179"/>
      <c r="B427" s="181">
        <v>2016</v>
      </c>
      <c r="C427" s="182" t="s">
        <v>51</v>
      </c>
      <c r="D427" s="182" t="s">
        <v>80</v>
      </c>
      <c r="E427" s="146">
        <v>14</v>
      </c>
      <c r="F427" s="146">
        <v>982.5</v>
      </c>
      <c r="G427" s="146">
        <v>136.285714285714</v>
      </c>
    </row>
    <row r="428" spans="1:7" s="46" customFormat="1" ht="18" customHeight="1">
      <c r="A428" s="179"/>
      <c r="B428" s="183">
        <v>2016</v>
      </c>
      <c r="C428" s="184" t="s">
        <v>51</v>
      </c>
      <c r="D428" s="184" t="s">
        <v>81</v>
      </c>
      <c r="E428" s="185">
        <v>25</v>
      </c>
      <c r="F428" s="185">
        <v>1105.05</v>
      </c>
      <c r="G428" s="185">
        <v>153.285714285714</v>
      </c>
    </row>
    <row r="429" spans="1:7" s="46" customFormat="1" ht="18" customHeight="1">
      <c r="A429" s="179"/>
      <c r="B429" s="181">
        <v>2016</v>
      </c>
      <c r="C429" s="182" t="s">
        <v>51</v>
      </c>
      <c r="D429" s="182" t="s">
        <v>82</v>
      </c>
      <c r="E429" s="146">
        <v>16</v>
      </c>
      <c r="F429" s="146">
        <v>954.66</v>
      </c>
      <c r="G429" s="146">
        <v>132.428571428571</v>
      </c>
    </row>
    <row r="430" spans="1:7" s="46" customFormat="1" ht="18" customHeight="1">
      <c r="A430" s="179"/>
      <c r="B430" s="183">
        <v>2016</v>
      </c>
      <c r="C430" s="184" t="s">
        <v>51</v>
      </c>
      <c r="D430" s="184" t="s">
        <v>84</v>
      </c>
      <c r="E430" s="185">
        <v>31</v>
      </c>
      <c r="F430" s="185">
        <v>1844.46</v>
      </c>
      <c r="G430" s="185">
        <v>255.857142857143</v>
      </c>
    </row>
    <row r="431" spans="1:7" s="46" customFormat="1" ht="18" customHeight="1">
      <c r="A431" s="179"/>
      <c r="B431" s="181">
        <v>2016</v>
      </c>
      <c r="C431" s="182" t="s">
        <v>51</v>
      </c>
      <c r="D431" s="182" t="s">
        <v>85</v>
      </c>
      <c r="E431" s="146">
        <v>11</v>
      </c>
      <c r="F431" s="146">
        <v>521.11</v>
      </c>
      <c r="G431" s="146">
        <v>72.2857142857143</v>
      </c>
    </row>
    <row r="432" spans="1:7" s="46" customFormat="1" ht="18" customHeight="1">
      <c r="A432" s="179"/>
      <c r="B432" s="183">
        <v>2016</v>
      </c>
      <c r="C432" s="184" t="s">
        <v>51</v>
      </c>
      <c r="D432" s="184" t="s">
        <v>86</v>
      </c>
      <c r="E432" s="185">
        <v>6</v>
      </c>
      <c r="F432" s="185">
        <v>410.91</v>
      </c>
      <c r="G432" s="185">
        <v>57</v>
      </c>
    </row>
    <row r="433" spans="1:7" s="46" customFormat="1" ht="18" customHeight="1">
      <c r="A433" s="179"/>
      <c r="B433" s="181">
        <v>2016</v>
      </c>
      <c r="C433" s="182" t="s">
        <v>51</v>
      </c>
      <c r="D433" s="182" t="s">
        <v>87</v>
      </c>
      <c r="E433" s="146">
        <v>28</v>
      </c>
      <c r="F433" s="146">
        <v>2870.13</v>
      </c>
      <c r="G433" s="146">
        <v>398.142857142857</v>
      </c>
    </row>
    <row r="434" spans="1:7" s="46" customFormat="1" ht="18" customHeight="1">
      <c r="A434" s="179"/>
      <c r="B434" s="183">
        <v>2016</v>
      </c>
      <c r="C434" s="184" t="s">
        <v>51</v>
      </c>
      <c r="D434" s="184" t="s">
        <v>88</v>
      </c>
      <c r="E434" s="185">
        <v>251</v>
      </c>
      <c r="F434" s="185">
        <v>10324.47</v>
      </c>
      <c r="G434" s="185">
        <v>1432.14285714286</v>
      </c>
    </row>
    <row r="435" spans="1:7" s="46" customFormat="1" ht="18" customHeight="1">
      <c r="A435" s="179"/>
      <c r="B435" s="181">
        <v>2016</v>
      </c>
      <c r="C435" s="182" t="s">
        <v>51</v>
      </c>
      <c r="D435" s="182" t="s">
        <v>90</v>
      </c>
      <c r="E435" s="146">
        <v>2</v>
      </c>
      <c r="F435" s="146">
        <v>53.56</v>
      </c>
      <c r="G435" s="146">
        <v>7.42857142857143</v>
      </c>
    </row>
    <row r="436" spans="1:7" s="46" customFormat="1" ht="18" customHeight="1">
      <c r="A436" s="179"/>
      <c r="B436" s="183">
        <v>2016</v>
      </c>
      <c r="C436" s="184" t="s">
        <v>51</v>
      </c>
      <c r="D436" s="184" t="s">
        <v>91</v>
      </c>
      <c r="E436" s="185">
        <v>13</v>
      </c>
      <c r="F436" s="185">
        <v>533.46</v>
      </c>
      <c r="G436" s="185">
        <v>74</v>
      </c>
    </row>
    <row r="437" spans="1:7" s="46" customFormat="1" ht="18" customHeight="1">
      <c r="A437" s="179"/>
      <c r="B437" s="181">
        <v>2016</v>
      </c>
      <c r="C437" s="182" t="s">
        <v>51</v>
      </c>
      <c r="D437" s="182" t="s">
        <v>92</v>
      </c>
      <c r="E437" s="146">
        <v>3</v>
      </c>
      <c r="F437" s="146">
        <v>63.85</v>
      </c>
      <c r="G437" s="146">
        <v>8.85714285714286</v>
      </c>
    </row>
    <row r="438" spans="1:7" s="46" customFormat="1" ht="18" customHeight="1">
      <c r="A438" s="179"/>
      <c r="B438" s="183">
        <v>2016</v>
      </c>
      <c r="C438" s="184" t="s">
        <v>52</v>
      </c>
      <c r="D438" s="184" t="s">
        <v>79</v>
      </c>
      <c r="E438" s="185">
        <v>33157</v>
      </c>
      <c r="F438" s="185">
        <v>355989.18</v>
      </c>
      <c r="G438" s="185">
        <v>1724778.44</v>
      </c>
    </row>
    <row r="439" spans="1:7" s="46" customFormat="1" ht="18" customHeight="1">
      <c r="A439" s="179"/>
      <c r="B439" s="181">
        <v>2016</v>
      </c>
      <c r="C439" s="182" t="s">
        <v>52</v>
      </c>
      <c r="D439" s="182" t="s">
        <v>80</v>
      </c>
      <c r="E439" s="146">
        <v>3542</v>
      </c>
      <c r="F439" s="146">
        <v>30454.43</v>
      </c>
      <c r="G439" s="146">
        <v>147463.84</v>
      </c>
    </row>
    <row r="440" spans="1:7" s="46" customFormat="1" ht="18" customHeight="1">
      <c r="A440" s="179"/>
      <c r="B440" s="183">
        <v>2016</v>
      </c>
      <c r="C440" s="184" t="s">
        <v>52</v>
      </c>
      <c r="D440" s="184" t="s">
        <v>81</v>
      </c>
      <c r="E440" s="185">
        <v>13968</v>
      </c>
      <c r="F440" s="185">
        <v>97132</v>
      </c>
      <c r="G440" s="185">
        <v>470349.76</v>
      </c>
    </row>
    <row r="441" spans="1:7" s="46" customFormat="1" ht="18" customHeight="1">
      <c r="A441" s="179"/>
      <c r="B441" s="181">
        <v>2016</v>
      </c>
      <c r="C441" s="182" t="s">
        <v>52</v>
      </c>
      <c r="D441" s="182" t="s">
        <v>82</v>
      </c>
      <c r="E441" s="146">
        <v>18867</v>
      </c>
      <c r="F441" s="146">
        <v>247034.48</v>
      </c>
      <c r="G441" s="146">
        <v>1195169.52</v>
      </c>
    </row>
    <row r="442" spans="1:7" s="46" customFormat="1" ht="18" customHeight="1">
      <c r="A442" s="179"/>
      <c r="B442" s="183">
        <v>2016</v>
      </c>
      <c r="C442" s="184" t="s">
        <v>52</v>
      </c>
      <c r="D442" s="184" t="s">
        <v>83</v>
      </c>
      <c r="E442" s="185">
        <v>14375</v>
      </c>
      <c r="F442" s="185">
        <v>162460.13</v>
      </c>
      <c r="G442" s="185">
        <v>786690.56</v>
      </c>
    </row>
    <row r="443" spans="1:7" s="46" customFormat="1" ht="18" customHeight="1">
      <c r="A443" s="179"/>
      <c r="B443" s="181">
        <v>2016</v>
      </c>
      <c r="C443" s="182" t="s">
        <v>52</v>
      </c>
      <c r="D443" s="182" t="s">
        <v>84</v>
      </c>
      <c r="E443" s="146">
        <v>51839</v>
      </c>
      <c r="F443" s="146">
        <v>437504.39</v>
      </c>
      <c r="G443" s="146">
        <v>2117442.294</v>
      </c>
    </row>
    <row r="444" spans="1:7" s="46" customFormat="1" ht="18" customHeight="1">
      <c r="A444" s="179"/>
      <c r="B444" s="183">
        <v>2016</v>
      </c>
      <c r="C444" s="184" t="s">
        <v>52</v>
      </c>
      <c r="D444" s="184" t="s">
        <v>85</v>
      </c>
      <c r="E444" s="185">
        <v>145857</v>
      </c>
      <c r="F444" s="185">
        <v>1297781.17</v>
      </c>
      <c r="G444" s="185">
        <v>6281942.448</v>
      </c>
    </row>
    <row r="445" spans="1:7" s="46" customFormat="1" ht="18" customHeight="1">
      <c r="A445" s="179"/>
      <c r="B445" s="181">
        <v>2016</v>
      </c>
      <c r="C445" s="182" t="s">
        <v>52</v>
      </c>
      <c r="D445" s="182" t="s">
        <v>86</v>
      </c>
      <c r="E445" s="146">
        <v>14141</v>
      </c>
      <c r="F445" s="146">
        <v>115708.97</v>
      </c>
      <c r="G445" s="146">
        <v>560410.68</v>
      </c>
    </row>
    <row r="446" spans="1:7" s="46" customFormat="1" ht="18" customHeight="1">
      <c r="A446" s="179"/>
      <c r="B446" s="183">
        <v>2016</v>
      </c>
      <c r="C446" s="184" t="s">
        <v>52</v>
      </c>
      <c r="D446" s="184" t="s">
        <v>87</v>
      </c>
      <c r="E446" s="185">
        <v>40827</v>
      </c>
      <c r="F446" s="185">
        <v>337505.88</v>
      </c>
      <c r="G446" s="185">
        <v>1632926.48</v>
      </c>
    </row>
    <row r="447" spans="1:7" s="46" customFormat="1" ht="18" customHeight="1">
      <c r="A447" s="179"/>
      <c r="B447" s="181">
        <v>2016</v>
      </c>
      <c r="C447" s="182" t="s">
        <v>52</v>
      </c>
      <c r="D447" s="182" t="s">
        <v>88</v>
      </c>
      <c r="E447" s="146">
        <v>65157</v>
      </c>
      <c r="F447" s="146">
        <v>777514.96</v>
      </c>
      <c r="G447" s="146">
        <v>3765322.0736</v>
      </c>
    </row>
    <row r="448" spans="1:7" s="46" customFormat="1" ht="18" customHeight="1">
      <c r="A448" s="179"/>
      <c r="B448" s="183">
        <v>2016</v>
      </c>
      <c r="C448" s="184" t="s">
        <v>52</v>
      </c>
      <c r="D448" s="184" t="s">
        <v>89</v>
      </c>
      <c r="E448" s="185">
        <v>116</v>
      </c>
      <c r="F448" s="185">
        <v>580.39</v>
      </c>
      <c r="G448" s="185">
        <v>2811.2</v>
      </c>
    </row>
    <row r="449" spans="1:7" s="46" customFormat="1" ht="18" customHeight="1">
      <c r="A449" s="179"/>
      <c r="B449" s="181">
        <v>2016</v>
      </c>
      <c r="C449" s="182" t="s">
        <v>52</v>
      </c>
      <c r="D449" s="182" t="s">
        <v>90</v>
      </c>
      <c r="E449" s="146">
        <v>1214</v>
      </c>
      <c r="F449" s="146">
        <v>10721.64</v>
      </c>
      <c r="G449" s="146">
        <v>51920.02</v>
      </c>
    </row>
    <row r="450" spans="1:7" s="46" customFormat="1" ht="18" customHeight="1">
      <c r="A450" s="179"/>
      <c r="B450" s="183">
        <v>2016</v>
      </c>
      <c r="C450" s="184" t="s">
        <v>52</v>
      </c>
      <c r="D450" s="184" t="s">
        <v>91</v>
      </c>
      <c r="E450" s="185">
        <v>29409</v>
      </c>
      <c r="F450" s="185">
        <v>349929.44</v>
      </c>
      <c r="G450" s="185">
        <v>1694558.36</v>
      </c>
    </row>
    <row r="451" spans="1:7" s="46" customFormat="1" ht="18" customHeight="1">
      <c r="A451" s="179"/>
      <c r="B451" s="181">
        <v>2016</v>
      </c>
      <c r="C451" s="182" t="s">
        <v>52</v>
      </c>
      <c r="D451" s="182" t="s">
        <v>92</v>
      </c>
      <c r="E451" s="146">
        <v>24</v>
      </c>
      <c r="F451" s="146">
        <v>208.03</v>
      </c>
      <c r="G451" s="146">
        <v>1007.28</v>
      </c>
    </row>
    <row r="452" spans="1:7" s="46" customFormat="1" ht="18" customHeight="1">
      <c r="A452" s="179"/>
      <c r="B452" s="183">
        <v>2016</v>
      </c>
      <c r="C452" s="184" t="s">
        <v>53</v>
      </c>
      <c r="D452" s="184" t="s">
        <v>79</v>
      </c>
      <c r="E452" s="185">
        <v>133</v>
      </c>
      <c r="F452" s="185">
        <v>3887.21</v>
      </c>
      <c r="G452" s="185">
        <v>4872</v>
      </c>
    </row>
    <row r="453" spans="1:7" s="46" customFormat="1" ht="18" customHeight="1">
      <c r="A453" s="179"/>
      <c r="B453" s="181">
        <v>2016</v>
      </c>
      <c r="C453" s="182" t="s">
        <v>53</v>
      </c>
      <c r="D453" s="182" t="s">
        <v>80</v>
      </c>
      <c r="E453" s="146">
        <v>80</v>
      </c>
      <c r="F453" s="146">
        <v>1805.9</v>
      </c>
      <c r="G453" s="146">
        <v>2104</v>
      </c>
    </row>
    <row r="454" spans="1:7" s="46" customFormat="1" ht="18" customHeight="1">
      <c r="A454" s="179"/>
      <c r="B454" s="183">
        <v>2016</v>
      </c>
      <c r="C454" s="184" t="s">
        <v>53</v>
      </c>
      <c r="D454" s="184" t="s">
        <v>81</v>
      </c>
      <c r="E454" s="185">
        <v>61</v>
      </c>
      <c r="F454" s="185">
        <v>996.14</v>
      </c>
      <c r="G454" s="185">
        <v>1248.5</v>
      </c>
    </row>
    <row r="455" spans="1:7" s="46" customFormat="1" ht="18" customHeight="1">
      <c r="A455" s="179"/>
      <c r="B455" s="181">
        <v>2016</v>
      </c>
      <c r="C455" s="182" t="s">
        <v>53</v>
      </c>
      <c r="D455" s="182" t="s">
        <v>82</v>
      </c>
      <c r="E455" s="146">
        <v>77</v>
      </c>
      <c r="F455" s="146">
        <v>2415.79</v>
      </c>
      <c r="G455" s="146">
        <v>1819</v>
      </c>
    </row>
    <row r="456" spans="1:7" s="46" customFormat="1" ht="18" customHeight="1">
      <c r="A456" s="179"/>
      <c r="B456" s="183">
        <v>2016</v>
      </c>
      <c r="C456" s="184" t="s">
        <v>53</v>
      </c>
      <c r="D456" s="184" t="s">
        <v>83</v>
      </c>
      <c r="E456" s="185">
        <v>18</v>
      </c>
      <c r="F456" s="185">
        <v>390.95</v>
      </c>
      <c r="G456" s="185">
        <v>490</v>
      </c>
    </row>
    <row r="457" spans="1:7" s="46" customFormat="1" ht="18" customHeight="1">
      <c r="A457" s="179"/>
      <c r="B457" s="181">
        <v>2016</v>
      </c>
      <c r="C457" s="182" t="s">
        <v>53</v>
      </c>
      <c r="D457" s="182" t="s">
        <v>84</v>
      </c>
      <c r="E457" s="146">
        <v>344</v>
      </c>
      <c r="F457" s="146">
        <v>7930.02</v>
      </c>
      <c r="G457" s="146">
        <v>9540.5</v>
      </c>
    </row>
    <row r="458" spans="1:7" s="46" customFormat="1" ht="18" customHeight="1">
      <c r="A458" s="179"/>
      <c r="B458" s="183">
        <v>2016</v>
      </c>
      <c r="C458" s="184" t="s">
        <v>53</v>
      </c>
      <c r="D458" s="184" t="s">
        <v>85</v>
      </c>
      <c r="E458" s="185">
        <v>509</v>
      </c>
      <c r="F458" s="185">
        <v>13977.04</v>
      </c>
      <c r="G458" s="185">
        <v>12492.22</v>
      </c>
    </row>
    <row r="459" spans="1:7" s="46" customFormat="1" ht="18" customHeight="1">
      <c r="A459" s="179"/>
      <c r="B459" s="181">
        <v>2016</v>
      </c>
      <c r="C459" s="182" t="s">
        <v>53</v>
      </c>
      <c r="D459" s="182" t="s">
        <v>86</v>
      </c>
      <c r="E459" s="146">
        <v>126</v>
      </c>
      <c r="F459" s="146">
        <v>3473.06</v>
      </c>
      <c r="G459" s="146">
        <v>3477</v>
      </c>
    </row>
    <row r="460" spans="1:7" s="46" customFormat="1" ht="18" customHeight="1">
      <c r="A460" s="179"/>
      <c r="B460" s="183">
        <v>2016</v>
      </c>
      <c r="C460" s="184" t="s">
        <v>53</v>
      </c>
      <c r="D460" s="184" t="s">
        <v>87</v>
      </c>
      <c r="E460" s="185">
        <v>264</v>
      </c>
      <c r="F460" s="185">
        <v>17521.97</v>
      </c>
      <c r="G460" s="185">
        <v>5118</v>
      </c>
    </row>
    <row r="461" spans="1:7" s="46" customFormat="1" ht="18" customHeight="1">
      <c r="A461" s="179"/>
      <c r="B461" s="181">
        <v>2016</v>
      </c>
      <c r="C461" s="182" t="s">
        <v>53</v>
      </c>
      <c r="D461" s="182" t="s">
        <v>88</v>
      </c>
      <c r="E461" s="146">
        <v>317</v>
      </c>
      <c r="F461" s="146">
        <v>9482.52</v>
      </c>
      <c r="G461" s="146">
        <v>10767</v>
      </c>
    </row>
    <row r="462" spans="1:7" s="46" customFormat="1" ht="18" customHeight="1">
      <c r="A462" s="179"/>
      <c r="B462" s="183">
        <v>2016</v>
      </c>
      <c r="C462" s="184" t="s">
        <v>53</v>
      </c>
      <c r="D462" s="184" t="s">
        <v>89</v>
      </c>
      <c r="E462" s="185">
        <v>24</v>
      </c>
      <c r="F462" s="185">
        <v>1584</v>
      </c>
      <c r="G462" s="185">
        <v>72</v>
      </c>
    </row>
    <row r="463" spans="1:7" s="46" customFormat="1" ht="18" customHeight="1">
      <c r="A463" s="179"/>
      <c r="B463" s="181">
        <v>2016</v>
      </c>
      <c r="C463" s="182" t="s">
        <v>53</v>
      </c>
      <c r="D463" s="182" t="s">
        <v>90</v>
      </c>
      <c r="E463" s="146">
        <v>48</v>
      </c>
      <c r="F463" s="146">
        <v>1640.75</v>
      </c>
      <c r="G463" s="146">
        <v>1896</v>
      </c>
    </row>
    <row r="464" spans="1:7" s="46" customFormat="1" ht="18" customHeight="1">
      <c r="A464" s="179"/>
      <c r="B464" s="183">
        <v>2016</v>
      </c>
      <c r="C464" s="184" t="s">
        <v>53</v>
      </c>
      <c r="D464" s="184" t="s">
        <v>91</v>
      </c>
      <c r="E464" s="185">
        <v>373</v>
      </c>
      <c r="F464" s="185">
        <v>10511.18</v>
      </c>
      <c r="G464" s="185">
        <v>9914.7</v>
      </c>
    </row>
    <row r="465" spans="1:7" s="46" customFormat="1" ht="18" customHeight="1">
      <c r="A465" s="179"/>
      <c r="B465" s="181">
        <v>2016</v>
      </c>
      <c r="C465" s="182" t="s">
        <v>53</v>
      </c>
      <c r="D465" s="182" t="s">
        <v>92</v>
      </c>
      <c r="E465" s="146">
        <v>2</v>
      </c>
      <c r="F465" s="146">
        <v>33.51</v>
      </c>
      <c r="G465" s="146">
        <v>42</v>
      </c>
    </row>
    <row r="466" spans="1:7" s="46" customFormat="1" ht="18" customHeight="1">
      <c r="A466" s="179"/>
      <c r="B466" s="183">
        <v>2017</v>
      </c>
      <c r="C466" s="184" t="s">
        <v>49</v>
      </c>
      <c r="D466" s="184" t="s">
        <v>79</v>
      </c>
      <c r="E466" s="185">
        <v>57</v>
      </c>
      <c r="F466" s="185">
        <v>2909.58</v>
      </c>
      <c r="G466" s="185">
        <v>1148.3</v>
      </c>
    </row>
    <row r="467" spans="1:7" s="46" customFormat="1" ht="18" customHeight="1">
      <c r="A467" s="179"/>
      <c r="B467" s="181">
        <v>2017</v>
      </c>
      <c r="C467" s="182" t="s">
        <v>49</v>
      </c>
      <c r="D467" s="182" t="s">
        <v>80</v>
      </c>
      <c r="E467" s="146">
        <v>431</v>
      </c>
      <c r="F467" s="146">
        <v>4410.62</v>
      </c>
      <c r="G467" s="146">
        <v>5541.25</v>
      </c>
    </row>
    <row r="468" spans="1:7" s="46" customFormat="1" ht="18" customHeight="1">
      <c r="A468" s="179"/>
      <c r="B468" s="183">
        <v>2017</v>
      </c>
      <c r="C468" s="184" t="s">
        <v>49</v>
      </c>
      <c r="D468" s="184" t="s">
        <v>81</v>
      </c>
      <c r="E468" s="185">
        <v>1973</v>
      </c>
      <c r="F468" s="185">
        <v>18081.92</v>
      </c>
      <c r="G468" s="185">
        <v>33964.35</v>
      </c>
    </row>
    <row r="469" spans="1:7" s="46" customFormat="1" ht="18" customHeight="1">
      <c r="A469" s="179"/>
      <c r="B469" s="181">
        <v>2017</v>
      </c>
      <c r="C469" s="182" t="s">
        <v>49</v>
      </c>
      <c r="D469" s="182" t="s">
        <v>82</v>
      </c>
      <c r="E469" s="146">
        <v>833</v>
      </c>
      <c r="F469" s="146">
        <v>13657.09</v>
      </c>
      <c r="G469" s="146">
        <v>15226.2</v>
      </c>
    </row>
    <row r="470" spans="1:7" s="46" customFormat="1" ht="18" customHeight="1">
      <c r="A470" s="179"/>
      <c r="B470" s="183">
        <v>2017</v>
      </c>
      <c r="C470" s="184" t="s">
        <v>49</v>
      </c>
      <c r="D470" s="184" t="s">
        <v>83</v>
      </c>
      <c r="E470" s="185">
        <v>2679</v>
      </c>
      <c r="F470" s="185">
        <v>23953.98</v>
      </c>
      <c r="G470" s="185">
        <v>54312.4</v>
      </c>
    </row>
    <row r="471" spans="1:7" s="46" customFormat="1" ht="18" customHeight="1">
      <c r="A471" s="179"/>
      <c r="B471" s="181">
        <v>2017</v>
      </c>
      <c r="C471" s="182" t="s">
        <v>49</v>
      </c>
      <c r="D471" s="182" t="s">
        <v>84</v>
      </c>
      <c r="E471" s="146">
        <v>1065</v>
      </c>
      <c r="F471" s="146">
        <v>20727.4</v>
      </c>
      <c r="G471" s="146">
        <v>11038.95</v>
      </c>
    </row>
    <row r="472" spans="1:7" s="46" customFormat="1" ht="18" customHeight="1">
      <c r="A472" s="179"/>
      <c r="B472" s="183">
        <v>2017</v>
      </c>
      <c r="C472" s="184" t="s">
        <v>49</v>
      </c>
      <c r="D472" s="184" t="s">
        <v>85</v>
      </c>
      <c r="E472" s="185">
        <v>20967</v>
      </c>
      <c r="F472" s="185">
        <v>145280.99</v>
      </c>
      <c r="G472" s="185">
        <v>404007.3</v>
      </c>
    </row>
    <row r="473" spans="1:7" s="46" customFormat="1" ht="18" customHeight="1">
      <c r="A473" s="179"/>
      <c r="B473" s="181">
        <v>2017</v>
      </c>
      <c r="C473" s="182" t="s">
        <v>49</v>
      </c>
      <c r="D473" s="182" t="s">
        <v>86</v>
      </c>
      <c r="E473" s="146">
        <v>743</v>
      </c>
      <c r="F473" s="146">
        <v>8281.55</v>
      </c>
      <c r="G473" s="146">
        <v>6902.4</v>
      </c>
    </row>
    <row r="474" spans="1:7" s="46" customFormat="1" ht="18" customHeight="1">
      <c r="A474" s="179"/>
      <c r="B474" s="183">
        <v>2017</v>
      </c>
      <c r="C474" s="184" t="s">
        <v>49</v>
      </c>
      <c r="D474" s="184" t="s">
        <v>87</v>
      </c>
      <c r="E474" s="185">
        <v>7758</v>
      </c>
      <c r="F474" s="185">
        <v>82973.06</v>
      </c>
      <c r="G474" s="185">
        <v>159112.78</v>
      </c>
    </row>
    <row r="475" spans="1:7" s="46" customFormat="1" ht="18" customHeight="1">
      <c r="A475" s="179"/>
      <c r="B475" s="181">
        <v>2017</v>
      </c>
      <c r="C475" s="182" t="s">
        <v>49</v>
      </c>
      <c r="D475" s="182" t="s">
        <v>88</v>
      </c>
      <c r="E475" s="146">
        <v>13824</v>
      </c>
      <c r="F475" s="146">
        <v>107470.59</v>
      </c>
      <c r="G475" s="146">
        <v>224199.01</v>
      </c>
    </row>
    <row r="476" spans="1:7" s="46" customFormat="1" ht="18" customHeight="1">
      <c r="A476" s="179"/>
      <c r="B476" s="183">
        <v>2017</v>
      </c>
      <c r="C476" s="184" t="s">
        <v>49</v>
      </c>
      <c r="D476" s="184" t="s">
        <v>90</v>
      </c>
      <c r="E476" s="185">
        <v>89</v>
      </c>
      <c r="F476" s="185">
        <v>683.99</v>
      </c>
      <c r="G476" s="185">
        <v>779</v>
      </c>
    </row>
    <row r="477" spans="1:7" s="46" customFormat="1" ht="18" customHeight="1">
      <c r="A477" s="179"/>
      <c r="B477" s="181">
        <v>2017</v>
      </c>
      <c r="C477" s="182" t="s">
        <v>49</v>
      </c>
      <c r="D477" s="182" t="s">
        <v>91</v>
      </c>
      <c r="E477" s="146">
        <v>897</v>
      </c>
      <c r="F477" s="146">
        <v>8453.49</v>
      </c>
      <c r="G477" s="146">
        <v>15855</v>
      </c>
    </row>
    <row r="478" spans="1:7" s="46" customFormat="1" ht="18" customHeight="1">
      <c r="A478" s="179"/>
      <c r="B478" s="183">
        <v>2017</v>
      </c>
      <c r="C478" s="184" t="s">
        <v>49</v>
      </c>
      <c r="D478" s="184" t="s">
        <v>92</v>
      </c>
      <c r="E478" s="185">
        <v>22</v>
      </c>
      <c r="F478" s="185">
        <v>172.41</v>
      </c>
      <c r="G478" s="185">
        <v>120.55</v>
      </c>
    </row>
    <row r="479" spans="1:7" s="46" customFormat="1" ht="18" customHeight="1">
      <c r="A479" s="179"/>
      <c r="B479" s="181">
        <v>2017</v>
      </c>
      <c r="C479" s="182" t="s">
        <v>50</v>
      </c>
      <c r="D479" s="182" t="s">
        <v>79</v>
      </c>
      <c r="E479" s="146">
        <v>1300</v>
      </c>
      <c r="F479" s="146">
        <v>48443.98</v>
      </c>
      <c r="G479" s="146">
        <v>15491.5</v>
      </c>
    </row>
    <row r="480" spans="1:7" s="46" customFormat="1" ht="18" customHeight="1">
      <c r="A480" s="179"/>
      <c r="B480" s="183">
        <v>2017</v>
      </c>
      <c r="C480" s="184" t="s">
        <v>50</v>
      </c>
      <c r="D480" s="184" t="s">
        <v>80</v>
      </c>
      <c r="E480" s="185">
        <v>1725</v>
      </c>
      <c r="F480" s="185">
        <v>77654</v>
      </c>
      <c r="G480" s="185">
        <v>21430.5</v>
      </c>
    </row>
    <row r="481" spans="1:7" s="46" customFormat="1" ht="18" customHeight="1">
      <c r="A481" s="179"/>
      <c r="B481" s="181">
        <v>2017</v>
      </c>
      <c r="C481" s="182" t="s">
        <v>50</v>
      </c>
      <c r="D481" s="182" t="s">
        <v>81</v>
      </c>
      <c r="E481" s="146">
        <v>69</v>
      </c>
      <c r="F481" s="146">
        <v>2801.91</v>
      </c>
      <c r="G481" s="146">
        <v>952.75</v>
      </c>
    </row>
    <row r="482" spans="1:7" s="46" customFormat="1" ht="18" customHeight="1">
      <c r="A482" s="179"/>
      <c r="B482" s="183">
        <v>2017</v>
      </c>
      <c r="C482" s="184" t="s">
        <v>50</v>
      </c>
      <c r="D482" s="184" t="s">
        <v>82</v>
      </c>
      <c r="E482" s="185">
        <v>2921</v>
      </c>
      <c r="F482" s="185">
        <v>190998.46</v>
      </c>
      <c r="G482" s="185">
        <v>65288.875</v>
      </c>
    </row>
    <row r="483" spans="1:7" s="46" customFormat="1" ht="18" customHeight="1">
      <c r="A483" s="179"/>
      <c r="B483" s="181">
        <v>2017</v>
      </c>
      <c r="C483" s="182" t="s">
        <v>50</v>
      </c>
      <c r="D483" s="182" t="s">
        <v>83</v>
      </c>
      <c r="E483" s="146">
        <v>1080</v>
      </c>
      <c r="F483" s="146">
        <v>83138.61</v>
      </c>
      <c r="G483" s="146">
        <v>28473</v>
      </c>
    </row>
    <row r="484" spans="1:7" s="46" customFormat="1" ht="18" customHeight="1">
      <c r="A484" s="179"/>
      <c r="B484" s="183">
        <v>2017</v>
      </c>
      <c r="C484" s="184" t="s">
        <v>50</v>
      </c>
      <c r="D484" s="184" t="s">
        <v>84</v>
      </c>
      <c r="E484" s="185">
        <v>7451</v>
      </c>
      <c r="F484" s="185">
        <v>392189.97</v>
      </c>
      <c r="G484" s="185">
        <v>128710.925</v>
      </c>
    </row>
    <row r="485" spans="1:7" s="46" customFormat="1" ht="18" customHeight="1">
      <c r="A485" s="179"/>
      <c r="B485" s="181">
        <v>2017</v>
      </c>
      <c r="C485" s="182" t="s">
        <v>50</v>
      </c>
      <c r="D485" s="182" t="s">
        <v>85</v>
      </c>
      <c r="E485" s="146">
        <v>4538</v>
      </c>
      <c r="F485" s="146">
        <v>269194.68</v>
      </c>
      <c r="G485" s="146">
        <v>92179.375</v>
      </c>
    </row>
    <row r="486" spans="1:7" s="46" customFormat="1" ht="18" customHeight="1">
      <c r="A486" s="179"/>
      <c r="B486" s="183">
        <v>2017</v>
      </c>
      <c r="C486" s="184" t="s">
        <v>50</v>
      </c>
      <c r="D486" s="184" t="s">
        <v>86</v>
      </c>
      <c r="E486" s="185">
        <v>4016</v>
      </c>
      <c r="F486" s="185">
        <v>187381.78</v>
      </c>
      <c r="G486" s="185">
        <v>63316.75</v>
      </c>
    </row>
    <row r="487" spans="1:7" s="46" customFormat="1" ht="18" customHeight="1">
      <c r="A487" s="179"/>
      <c r="B487" s="181">
        <v>2017</v>
      </c>
      <c r="C487" s="182" t="s">
        <v>50</v>
      </c>
      <c r="D487" s="182" t="s">
        <v>87</v>
      </c>
      <c r="E487" s="146">
        <v>7255</v>
      </c>
      <c r="F487" s="146">
        <v>476381.36</v>
      </c>
      <c r="G487" s="146">
        <v>128600.215</v>
      </c>
    </row>
    <row r="488" spans="1:7" s="46" customFormat="1" ht="18" customHeight="1">
      <c r="A488" s="179"/>
      <c r="B488" s="183">
        <v>2017</v>
      </c>
      <c r="C488" s="184" t="s">
        <v>50</v>
      </c>
      <c r="D488" s="184" t="s">
        <v>88</v>
      </c>
      <c r="E488" s="185">
        <v>2545</v>
      </c>
      <c r="F488" s="185">
        <v>183095.64</v>
      </c>
      <c r="G488" s="185">
        <v>62443</v>
      </c>
    </row>
    <row r="489" spans="1:7" s="46" customFormat="1" ht="18" customHeight="1">
      <c r="A489" s="179"/>
      <c r="B489" s="181">
        <v>2017</v>
      </c>
      <c r="C489" s="182" t="s">
        <v>50</v>
      </c>
      <c r="D489" s="182" t="s">
        <v>90</v>
      </c>
      <c r="E489" s="146">
        <v>145</v>
      </c>
      <c r="F489" s="146">
        <v>6824.64</v>
      </c>
      <c r="G489" s="146">
        <v>2381</v>
      </c>
    </row>
    <row r="490" spans="1:7" s="46" customFormat="1" ht="18" customHeight="1">
      <c r="A490" s="179"/>
      <c r="B490" s="183">
        <v>2017</v>
      </c>
      <c r="C490" s="184" t="s">
        <v>50</v>
      </c>
      <c r="D490" s="184" t="s">
        <v>91</v>
      </c>
      <c r="E490" s="185">
        <v>1305</v>
      </c>
      <c r="F490" s="185">
        <v>77517.47</v>
      </c>
      <c r="G490" s="185">
        <v>26640.625</v>
      </c>
    </row>
    <row r="491" spans="1:7" s="46" customFormat="1" ht="18" customHeight="1">
      <c r="A491" s="179"/>
      <c r="B491" s="181">
        <v>2017</v>
      </c>
      <c r="C491" s="182" t="s">
        <v>50</v>
      </c>
      <c r="D491" s="182" t="s">
        <v>92</v>
      </c>
      <c r="E491" s="146">
        <v>63</v>
      </c>
      <c r="F491" s="146">
        <v>2412.79</v>
      </c>
      <c r="G491" s="146">
        <v>823.75</v>
      </c>
    </row>
    <row r="492" spans="1:7" s="46" customFormat="1" ht="18" customHeight="1">
      <c r="A492" s="179"/>
      <c r="B492" s="183">
        <v>2017</v>
      </c>
      <c r="C492" s="184" t="s">
        <v>51</v>
      </c>
      <c r="D492" s="184" t="s">
        <v>79</v>
      </c>
      <c r="E492" s="185">
        <v>5</v>
      </c>
      <c r="F492" s="185">
        <v>187.44</v>
      </c>
      <c r="G492" s="185">
        <v>26</v>
      </c>
    </row>
    <row r="493" spans="1:7" s="46" customFormat="1" ht="18" customHeight="1">
      <c r="A493" s="179"/>
      <c r="B493" s="181">
        <v>2017</v>
      </c>
      <c r="C493" s="182" t="s">
        <v>51</v>
      </c>
      <c r="D493" s="182" t="s">
        <v>80</v>
      </c>
      <c r="E493" s="146">
        <v>1</v>
      </c>
      <c r="F493" s="146">
        <v>461.37</v>
      </c>
      <c r="G493" s="146">
        <v>64</v>
      </c>
    </row>
    <row r="494" spans="1:7" s="46" customFormat="1" ht="18" customHeight="1">
      <c r="A494" s="179"/>
      <c r="B494" s="183">
        <v>2017</v>
      </c>
      <c r="C494" s="184" t="s">
        <v>51</v>
      </c>
      <c r="D494" s="184" t="s">
        <v>81</v>
      </c>
      <c r="E494" s="185">
        <v>12</v>
      </c>
      <c r="F494" s="185">
        <v>379</v>
      </c>
      <c r="G494" s="185">
        <v>52.5714285714286</v>
      </c>
    </row>
    <row r="495" spans="1:7" s="46" customFormat="1" ht="18" customHeight="1">
      <c r="A495" s="179"/>
      <c r="B495" s="181">
        <v>2017</v>
      </c>
      <c r="C495" s="182" t="s">
        <v>51</v>
      </c>
      <c r="D495" s="182" t="s">
        <v>82</v>
      </c>
      <c r="E495" s="146">
        <v>6</v>
      </c>
      <c r="F495" s="146">
        <v>366.62</v>
      </c>
      <c r="G495" s="146">
        <v>50.8571428571429</v>
      </c>
    </row>
    <row r="496" spans="1:7" s="46" customFormat="1" ht="18" customHeight="1">
      <c r="A496" s="179"/>
      <c r="B496" s="183">
        <v>2017</v>
      </c>
      <c r="C496" s="184" t="s">
        <v>51</v>
      </c>
      <c r="D496" s="184" t="s">
        <v>84</v>
      </c>
      <c r="E496" s="185">
        <v>28</v>
      </c>
      <c r="F496" s="185">
        <v>1705.47</v>
      </c>
      <c r="G496" s="185">
        <v>236.571428571429</v>
      </c>
    </row>
    <row r="497" spans="1:7" s="46" customFormat="1" ht="18" customHeight="1">
      <c r="A497" s="179"/>
      <c r="B497" s="181">
        <v>2017</v>
      </c>
      <c r="C497" s="182" t="s">
        <v>51</v>
      </c>
      <c r="D497" s="182" t="s">
        <v>85</v>
      </c>
      <c r="E497" s="146">
        <v>14</v>
      </c>
      <c r="F497" s="146">
        <v>1447.94</v>
      </c>
      <c r="G497" s="146">
        <v>200.857142857143</v>
      </c>
    </row>
    <row r="498" spans="1:7" s="46" customFormat="1" ht="18" customHeight="1">
      <c r="A498" s="179"/>
      <c r="B498" s="183">
        <v>2017</v>
      </c>
      <c r="C498" s="184" t="s">
        <v>51</v>
      </c>
      <c r="D498" s="184" t="s">
        <v>86</v>
      </c>
      <c r="E498" s="185">
        <v>9</v>
      </c>
      <c r="F498" s="185">
        <v>366.64</v>
      </c>
      <c r="G498" s="185">
        <v>50.8571428571429</v>
      </c>
    </row>
    <row r="499" spans="1:7" s="46" customFormat="1" ht="18" customHeight="1">
      <c r="A499" s="179"/>
      <c r="B499" s="181">
        <v>2017</v>
      </c>
      <c r="C499" s="182" t="s">
        <v>51</v>
      </c>
      <c r="D499" s="182" t="s">
        <v>87</v>
      </c>
      <c r="E499" s="146">
        <v>53</v>
      </c>
      <c r="F499" s="146">
        <v>4747.53</v>
      </c>
      <c r="G499" s="146">
        <v>661.142857142857</v>
      </c>
    </row>
    <row r="500" spans="1:7" s="46" customFormat="1" ht="18" customHeight="1">
      <c r="A500" s="179"/>
      <c r="B500" s="183">
        <v>2017</v>
      </c>
      <c r="C500" s="184" t="s">
        <v>51</v>
      </c>
      <c r="D500" s="184" t="s">
        <v>88</v>
      </c>
      <c r="E500" s="185">
        <v>131</v>
      </c>
      <c r="F500" s="185">
        <v>6180.22</v>
      </c>
      <c r="G500" s="185">
        <v>857.285714285714</v>
      </c>
    </row>
    <row r="501" spans="1:7" s="46" customFormat="1" ht="18" customHeight="1">
      <c r="A501" s="179"/>
      <c r="B501" s="181">
        <v>2017</v>
      </c>
      <c r="C501" s="182" t="s">
        <v>51</v>
      </c>
      <c r="D501" s="182" t="s">
        <v>90</v>
      </c>
      <c r="E501" s="146">
        <v>5</v>
      </c>
      <c r="F501" s="146">
        <v>346.03</v>
      </c>
      <c r="G501" s="146">
        <v>48</v>
      </c>
    </row>
    <row r="502" spans="1:7" s="46" customFormat="1" ht="18" customHeight="1">
      <c r="A502" s="179"/>
      <c r="B502" s="183">
        <v>2017</v>
      </c>
      <c r="C502" s="184" t="s">
        <v>51</v>
      </c>
      <c r="D502" s="184" t="s">
        <v>91</v>
      </c>
      <c r="E502" s="185">
        <v>8</v>
      </c>
      <c r="F502" s="185">
        <v>393.41</v>
      </c>
      <c r="G502" s="185">
        <v>54.5714285714286</v>
      </c>
    </row>
    <row r="503" spans="1:7" s="46" customFormat="1" ht="18" customHeight="1">
      <c r="A503" s="179"/>
      <c r="B503" s="181">
        <v>2017</v>
      </c>
      <c r="C503" s="182" t="s">
        <v>51</v>
      </c>
      <c r="D503" s="182" t="s">
        <v>92</v>
      </c>
      <c r="E503" s="146">
        <v>6</v>
      </c>
      <c r="F503" s="146">
        <v>416.07</v>
      </c>
      <c r="G503" s="146">
        <v>57.7142857142857</v>
      </c>
    </row>
    <row r="504" spans="1:7" s="46" customFormat="1" ht="18" customHeight="1">
      <c r="A504" s="179"/>
      <c r="B504" s="183">
        <v>2017</v>
      </c>
      <c r="C504" s="184" t="s">
        <v>52</v>
      </c>
      <c r="D504" s="184" t="s">
        <v>79</v>
      </c>
      <c r="E504" s="185">
        <v>33474</v>
      </c>
      <c r="F504" s="185">
        <v>362436.16</v>
      </c>
      <c r="G504" s="185">
        <v>1755080.88</v>
      </c>
    </row>
    <row r="505" spans="1:7" s="46" customFormat="1" ht="18" customHeight="1">
      <c r="A505" s="179"/>
      <c r="B505" s="181">
        <v>2017</v>
      </c>
      <c r="C505" s="182" t="s">
        <v>52</v>
      </c>
      <c r="D505" s="182" t="s">
        <v>80</v>
      </c>
      <c r="E505" s="146">
        <v>4862</v>
      </c>
      <c r="F505" s="146">
        <v>37036.07</v>
      </c>
      <c r="G505" s="146">
        <v>179270.36</v>
      </c>
    </row>
    <row r="506" spans="1:7" s="46" customFormat="1" ht="18" customHeight="1">
      <c r="A506" s="179"/>
      <c r="B506" s="183">
        <v>2017</v>
      </c>
      <c r="C506" s="184" t="s">
        <v>52</v>
      </c>
      <c r="D506" s="184" t="s">
        <v>81</v>
      </c>
      <c r="E506" s="185">
        <v>13650</v>
      </c>
      <c r="F506" s="185">
        <v>97948.7</v>
      </c>
      <c r="G506" s="185">
        <v>474239.36</v>
      </c>
    </row>
    <row r="507" spans="1:7" s="46" customFormat="1" ht="18" customHeight="1">
      <c r="A507" s="179"/>
      <c r="B507" s="181">
        <v>2017</v>
      </c>
      <c r="C507" s="182" t="s">
        <v>52</v>
      </c>
      <c r="D507" s="182" t="s">
        <v>82</v>
      </c>
      <c r="E507" s="146">
        <v>19028</v>
      </c>
      <c r="F507" s="146">
        <v>244142.78</v>
      </c>
      <c r="G507" s="146">
        <v>1181486.12</v>
      </c>
    </row>
    <row r="508" spans="1:7" s="46" customFormat="1" ht="18" customHeight="1">
      <c r="A508" s="179"/>
      <c r="B508" s="183">
        <v>2017</v>
      </c>
      <c r="C508" s="184" t="s">
        <v>52</v>
      </c>
      <c r="D508" s="184" t="s">
        <v>83</v>
      </c>
      <c r="E508" s="185">
        <v>15744</v>
      </c>
      <c r="F508" s="185">
        <v>168390.75</v>
      </c>
      <c r="G508" s="185">
        <v>815376.56</v>
      </c>
    </row>
    <row r="509" spans="1:7" s="46" customFormat="1" ht="18" customHeight="1">
      <c r="A509" s="179"/>
      <c r="B509" s="181">
        <v>2017</v>
      </c>
      <c r="C509" s="182" t="s">
        <v>52</v>
      </c>
      <c r="D509" s="182" t="s">
        <v>84</v>
      </c>
      <c r="E509" s="146">
        <v>47013</v>
      </c>
      <c r="F509" s="146">
        <v>436974.69</v>
      </c>
      <c r="G509" s="146">
        <v>2114926.04</v>
      </c>
    </row>
    <row r="510" spans="1:7" s="46" customFormat="1" ht="18" customHeight="1">
      <c r="A510" s="179"/>
      <c r="B510" s="183">
        <v>2017</v>
      </c>
      <c r="C510" s="184" t="s">
        <v>52</v>
      </c>
      <c r="D510" s="184" t="s">
        <v>85</v>
      </c>
      <c r="E510" s="185">
        <v>141824</v>
      </c>
      <c r="F510" s="185">
        <v>1275017.98</v>
      </c>
      <c r="G510" s="185">
        <v>6171626.44</v>
      </c>
    </row>
    <row r="511" spans="1:7" s="46" customFormat="1" ht="18" customHeight="1">
      <c r="A511" s="179"/>
      <c r="B511" s="181">
        <v>2017</v>
      </c>
      <c r="C511" s="182" t="s">
        <v>52</v>
      </c>
      <c r="D511" s="182" t="s">
        <v>86</v>
      </c>
      <c r="E511" s="146">
        <v>13721</v>
      </c>
      <c r="F511" s="146">
        <v>112986.05</v>
      </c>
      <c r="G511" s="146">
        <v>547219.12</v>
      </c>
    </row>
    <row r="512" spans="1:7" s="46" customFormat="1" ht="18" customHeight="1">
      <c r="A512" s="179"/>
      <c r="B512" s="183">
        <v>2017</v>
      </c>
      <c r="C512" s="184" t="s">
        <v>52</v>
      </c>
      <c r="D512" s="184" t="s">
        <v>87</v>
      </c>
      <c r="E512" s="185">
        <v>40862</v>
      </c>
      <c r="F512" s="185">
        <v>330650.38</v>
      </c>
      <c r="G512" s="185">
        <v>1598897.72</v>
      </c>
    </row>
    <row r="513" spans="1:7" s="46" customFormat="1" ht="18" customHeight="1">
      <c r="A513" s="179"/>
      <c r="B513" s="181">
        <v>2017</v>
      </c>
      <c r="C513" s="182" t="s">
        <v>52</v>
      </c>
      <c r="D513" s="182" t="s">
        <v>88</v>
      </c>
      <c r="E513" s="146">
        <v>65273</v>
      </c>
      <c r="F513" s="146">
        <v>761258.08</v>
      </c>
      <c r="G513" s="146">
        <v>3686365.876</v>
      </c>
    </row>
    <row r="514" spans="1:7" s="46" customFormat="1" ht="18" customHeight="1">
      <c r="A514" s="179"/>
      <c r="B514" s="183">
        <v>2017</v>
      </c>
      <c r="C514" s="184" t="s">
        <v>52</v>
      </c>
      <c r="D514" s="184" t="s">
        <v>89</v>
      </c>
      <c r="E514" s="185">
        <v>153</v>
      </c>
      <c r="F514" s="185">
        <v>552.51</v>
      </c>
      <c r="G514" s="185">
        <v>2675.96</v>
      </c>
    </row>
    <row r="515" spans="1:7" s="46" customFormat="1" ht="18" customHeight="1">
      <c r="A515" s="179"/>
      <c r="B515" s="181">
        <v>2017</v>
      </c>
      <c r="C515" s="182" t="s">
        <v>52</v>
      </c>
      <c r="D515" s="182" t="s">
        <v>90</v>
      </c>
      <c r="E515" s="146">
        <v>1129</v>
      </c>
      <c r="F515" s="146">
        <v>9589.01</v>
      </c>
      <c r="G515" s="146">
        <v>46434.92</v>
      </c>
    </row>
    <row r="516" spans="1:7" s="46" customFormat="1" ht="18" customHeight="1">
      <c r="A516" s="179"/>
      <c r="B516" s="183">
        <v>2017</v>
      </c>
      <c r="C516" s="184" t="s">
        <v>52</v>
      </c>
      <c r="D516" s="184" t="s">
        <v>91</v>
      </c>
      <c r="E516" s="185">
        <v>26896</v>
      </c>
      <c r="F516" s="185">
        <v>333307.32</v>
      </c>
      <c r="G516" s="185">
        <v>1614023.2</v>
      </c>
    </row>
    <row r="517" spans="1:7" s="46" customFormat="1" ht="18" customHeight="1">
      <c r="A517" s="179"/>
      <c r="B517" s="181">
        <v>2017</v>
      </c>
      <c r="C517" s="182" t="s">
        <v>52</v>
      </c>
      <c r="D517" s="182" t="s">
        <v>92</v>
      </c>
      <c r="E517" s="146">
        <v>27</v>
      </c>
      <c r="F517" s="146">
        <v>231.42</v>
      </c>
      <c r="G517" s="146">
        <v>1120.84</v>
      </c>
    </row>
    <row r="518" spans="1:7" s="46" customFormat="1" ht="18" customHeight="1">
      <c r="A518" s="179"/>
      <c r="B518" s="183">
        <v>2017</v>
      </c>
      <c r="C518" s="184" t="s">
        <v>53</v>
      </c>
      <c r="D518" s="184" t="s">
        <v>79</v>
      </c>
      <c r="E518" s="185">
        <v>119</v>
      </c>
      <c r="F518" s="185">
        <v>4018.88</v>
      </c>
      <c r="G518" s="185">
        <v>5037</v>
      </c>
    </row>
    <row r="519" spans="1:7" s="46" customFormat="1" ht="18" customHeight="1">
      <c r="A519" s="179"/>
      <c r="B519" s="181">
        <v>2017</v>
      </c>
      <c r="C519" s="182" t="s">
        <v>53</v>
      </c>
      <c r="D519" s="182" t="s">
        <v>80</v>
      </c>
      <c r="E519" s="146">
        <v>73</v>
      </c>
      <c r="F519" s="146">
        <v>1553.45</v>
      </c>
      <c r="G519" s="146">
        <v>1947</v>
      </c>
    </row>
    <row r="520" spans="1:7" s="46" customFormat="1" ht="18" customHeight="1">
      <c r="A520" s="179"/>
      <c r="B520" s="183">
        <v>2017</v>
      </c>
      <c r="C520" s="184" t="s">
        <v>53</v>
      </c>
      <c r="D520" s="184" t="s">
        <v>81</v>
      </c>
      <c r="E520" s="185">
        <v>99</v>
      </c>
      <c r="F520" s="185">
        <v>1680.3</v>
      </c>
      <c r="G520" s="185">
        <v>2106</v>
      </c>
    </row>
    <row r="521" spans="1:7" s="46" customFormat="1" ht="18" customHeight="1">
      <c r="A521" s="179"/>
      <c r="B521" s="181">
        <v>2017</v>
      </c>
      <c r="C521" s="182" t="s">
        <v>53</v>
      </c>
      <c r="D521" s="182" t="s">
        <v>82</v>
      </c>
      <c r="E521" s="146">
        <v>70</v>
      </c>
      <c r="F521" s="146">
        <v>2197.84</v>
      </c>
      <c r="G521" s="146">
        <v>1604</v>
      </c>
    </row>
    <row r="522" spans="1:7" s="46" customFormat="1" ht="18" customHeight="1">
      <c r="A522" s="179"/>
      <c r="B522" s="183">
        <v>2017</v>
      </c>
      <c r="C522" s="184" t="s">
        <v>53</v>
      </c>
      <c r="D522" s="184" t="s">
        <v>83</v>
      </c>
      <c r="E522" s="185">
        <v>22</v>
      </c>
      <c r="F522" s="185">
        <v>884.42</v>
      </c>
      <c r="G522" s="185">
        <v>397</v>
      </c>
    </row>
    <row r="523" spans="1:7" s="46" customFormat="1" ht="18" customHeight="1">
      <c r="A523" s="179"/>
      <c r="B523" s="181">
        <v>2017</v>
      </c>
      <c r="C523" s="182" t="s">
        <v>53</v>
      </c>
      <c r="D523" s="182" t="s">
        <v>84</v>
      </c>
      <c r="E523" s="146">
        <v>397</v>
      </c>
      <c r="F523" s="146">
        <v>10199.4</v>
      </c>
      <c r="G523" s="146">
        <v>11701</v>
      </c>
    </row>
    <row r="524" spans="1:7" s="46" customFormat="1" ht="18" customHeight="1">
      <c r="A524" s="179"/>
      <c r="B524" s="183">
        <v>2017</v>
      </c>
      <c r="C524" s="184" t="s">
        <v>53</v>
      </c>
      <c r="D524" s="184" t="s">
        <v>85</v>
      </c>
      <c r="E524" s="185">
        <v>353</v>
      </c>
      <c r="F524" s="185">
        <v>9029.04</v>
      </c>
      <c r="G524" s="185">
        <v>9367.5</v>
      </c>
    </row>
    <row r="525" spans="1:7" s="46" customFormat="1" ht="18" customHeight="1">
      <c r="A525" s="179"/>
      <c r="B525" s="181">
        <v>2017</v>
      </c>
      <c r="C525" s="182" t="s">
        <v>53</v>
      </c>
      <c r="D525" s="182" t="s">
        <v>86</v>
      </c>
      <c r="E525" s="146">
        <v>152</v>
      </c>
      <c r="F525" s="146">
        <v>4699.84</v>
      </c>
      <c r="G525" s="146">
        <v>3880.8</v>
      </c>
    </row>
    <row r="526" spans="1:7" s="46" customFormat="1" ht="18" customHeight="1">
      <c r="A526" s="179"/>
      <c r="B526" s="183">
        <v>2017</v>
      </c>
      <c r="C526" s="184" t="s">
        <v>53</v>
      </c>
      <c r="D526" s="184" t="s">
        <v>87</v>
      </c>
      <c r="E526" s="185">
        <v>251</v>
      </c>
      <c r="F526" s="185">
        <v>15909.17</v>
      </c>
      <c r="G526" s="185">
        <v>6445.94</v>
      </c>
    </row>
    <row r="527" spans="1:7" s="46" customFormat="1" ht="18" customHeight="1">
      <c r="A527" s="179"/>
      <c r="B527" s="181">
        <v>2017</v>
      </c>
      <c r="C527" s="182" t="s">
        <v>53</v>
      </c>
      <c r="D527" s="182" t="s">
        <v>88</v>
      </c>
      <c r="E527" s="146">
        <v>279</v>
      </c>
      <c r="F527" s="146">
        <v>7900.9</v>
      </c>
      <c r="G527" s="146">
        <v>9504</v>
      </c>
    </row>
    <row r="528" spans="1:7" s="46" customFormat="1" ht="18" customHeight="1">
      <c r="A528" s="179"/>
      <c r="B528" s="183">
        <v>2017</v>
      </c>
      <c r="C528" s="184" t="s">
        <v>53</v>
      </c>
      <c r="D528" s="184" t="s">
        <v>89</v>
      </c>
      <c r="E528" s="185">
        <v>27</v>
      </c>
      <c r="F528" s="185">
        <v>1866</v>
      </c>
      <c r="G528" s="185">
        <v>83</v>
      </c>
    </row>
    <row r="529" spans="1:7" s="46" customFormat="1" ht="18" customHeight="1">
      <c r="A529" s="179"/>
      <c r="B529" s="181">
        <v>2017</v>
      </c>
      <c r="C529" s="182" t="s">
        <v>53</v>
      </c>
      <c r="D529" s="182" t="s">
        <v>90</v>
      </c>
      <c r="E529" s="146">
        <v>42</v>
      </c>
      <c r="F529" s="146">
        <v>1267</v>
      </c>
      <c r="G529" s="146">
        <v>1588</v>
      </c>
    </row>
    <row r="530" spans="1:7" s="46" customFormat="1" ht="18" customHeight="1">
      <c r="A530" s="179"/>
      <c r="B530" s="183">
        <v>2017</v>
      </c>
      <c r="C530" s="184" t="s">
        <v>53</v>
      </c>
      <c r="D530" s="184" t="s">
        <v>91</v>
      </c>
      <c r="E530" s="185">
        <v>421</v>
      </c>
      <c r="F530" s="185">
        <v>11259.14</v>
      </c>
      <c r="G530" s="185">
        <v>11003</v>
      </c>
    </row>
    <row r="531" spans="1:7" s="46" customFormat="1" ht="18" customHeight="1">
      <c r="A531" s="179"/>
      <c r="B531" s="181">
        <v>2017</v>
      </c>
      <c r="C531" s="182" t="s">
        <v>53</v>
      </c>
      <c r="D531" s="182" t="s">
        <v>92</v>
      </c>
      <c r="E531" s="146">
        <v>6</v>
      </c>
      <c r="F531" s="146">
        <v>111.7</v>
      </c>
      <c r="G531" s="146">
        <v>140</v>
      </c>
    </row>
    <row r="532" spans="1:7" s="46" customFormat="1" ht="18" customHeight="1">
      <c r="A532" s="179"/>
      <c r="B532" s="183">
        <v>2018</v>
      </c>
      <c r="C532" s="184" t="s">
        <v>49</v>
      </c>
      <c r="D532" s="184" t="s">
        <v>79</v>
      </c>
      <c r="E532" s="185">
        <v>84</v>
      </c>
      <c r="F532" s="185">
        <v>2681.44</v>
      </c>
      <c r="G532" s="185">
        <v>1066.1</v>
      </c>
    </row>
    <row r="533" spans="1:7" s="46" customFormat="1" ht="18" customHeight="1">
      <c r="A533" s="179"/>
      <c r="B533" s="181">
        <v>2018</v>
      </c>
      <c r="C533" s="182" t="s">
        <v>49</v>
      </c>
      <c r="D533" s="182" t="s">
        <v>80</v>
      </c>
      <c r="E533" s="146">
        <v>1602</v>
      </c>
      <c r="F533" s="146">
        <v>50379.61</v>
      </c>
      <c r="G533" s="146">
        <v>20549</v>
      </c>
    </row>
    <row r="534" spans="1:7" s="46" customFormat="1" ht="18" customHeight="1">
      <c r="A534" s="179"/>
      <c r="B534" s="183">
        <v>2018</v>
      </c>
      <c r="C534" s="184" t="s">
        <v>49</v>
      </c>
      <c r="D534" s="184" t="s">
        <v>81</v>
      </c>
      <c r="E534" s="185">
        <v>2469</v>
      </c>
      <c r="F534" s="185">
        <v>109948.5</v>
      </c>
      <c r="G534" s="185">
        <v>47869.8</v>
      </c>
    </row>
    <row r="535" spans="1:7" s="46" customFormat="1" ht="18" customHeight="1">
      <c r="A535" s="179"/>
      <c r="B535" s="181">
        <v>2018</v>
      </c>
      <c r="C535" s="182" t="s">
        <v>49</v>
      </c>
      <c r="D535" s="182" t="s">
        <v>82</v>
      </c>
      <c r="E535" s="146">
        <v>2837</v>
      </c>
      <c r="F535" s="146">
        <v>147807.42</v>
      </c>
      <c r="G535" s="146">
        <v>60826.55</v>
      </c>
    </row>
    <row r="536" spans="1:7" s="46" customFormat="1" ht="18" customHeight="1">
      <c r="A536" s="179"/>
      <c r="B536" s="183">
        <v>2018</v>
      </c>
      <c r="C536" s="184" t="s">
        <v>49</v>
      </c>
      <c r="D536" s="184" t="s">
        <v>83</v>
      </c>
      <c r="E536" s="185">
        <v>3294</v>
      </c>
      <c r="F536" s="185">
        <v>183362.86</v>
      </c>
      <c r="G536" s="185">
        <v>76332.15</v>
      </c>
    </row>
    <row r="537" spans="1:7" s="46" customFormat="1" ht="18" customHeight="1">
      <c r="A537" s="179"/>
      <c r="B537" s="181">
        <v>2018</v>
      </c>
      <c r="C537" s="182" t="s">
        <v>49</v>
      </c>
      <c r="D537" s="182" t="s">
        <v>84</v>
      </c>
      <c r="E537" s="146">
        <v>1265</v>
      </c>
      <c r="F537" s="146">
        <v>38634.66</v>
      </c>
      <c r="G537" s="146">
        <v>13112.6</v>
      </c>
    </row>
    <row r="538" spans="1:7" s="46" customFormat="1" ht="27.75" customHeight="1">
      <c r="A538" s="179"/>
      <c r="B538" s="183">
        <v>2018</v>
      </c>
      <c r="C538" s="184" t="s">
        <v>49</v>
      </c>
      <c r="D538" s="184" t="s">
        <v>85</v>
      </c>
      <c r="E538" s="185">
        <v>24993</v>
      </c>
      <c r="F538" s="185">
        <v>1261291.72</v>
      </c>
      <c r="G538" s="185">
        <v>557683.3</v>
      </c>
    </row>
    <row r="539" spans="1:7" ht="12">
      <c r="A539" s="179"/>
      <c r="B539" s="181">
        <v>2018</v>
      </c>
      <c r="C539" s="182" t="s">
        <v>49</v>
      </c>
      <c r="D539" s="182" t="s">
        <v>86</v>
      </c>
      <c r="E539" s="146">
        <v>1074</v>
      </c>
      <c r="F539" s="146">
        <v>31839.96</v>
      </c>
      <c r="G539" s="146">
        <v>12110.85</v>
      </c>
    </row>
    <row r="540" spans="1:7" ht="12">
      <c r="A540" s="179"/>
      <c r="B540" s="183">
        <v>2018</v>
      </c>
      <c r="C540" s="184" t="s">
        <v>49</v>
      </c>
      <c r="D540" s="184" t="s">
        <v>87</v>
      </c>
      <c r="E540" s="185">
        <v>14381</v>
      </c>
      <c r="F540" s="185">
        <v>773682.88</v>
      </c>
      <c r="G540" s="185">
        <v>335536.2555</v>
      </c>
    </row>
    <row r="541" spans="1:7" ht="12">
      <c r="A541" s="179"/>
      <c r="B541" s="181">
        <v>2018</v>
      </c>
      <c r="C541" s="182" t="s">
        <v>49</v>
      </c>
      <c r="D541" s="182" t="s">
        <v>88</v>
      </c>
      <c r="E541" s="146">
        <v>14524</v>
      </c>
      <c r="F541" s="146">
        <v>575514.64</v>
      </c>
      <c r="G541" s="146">
        <v>236370.55</v>
      </c>
    </row>
    <row r="542" spans="1:7" ht="12">
      <c r="A542" s="179"/>
      <c r="B542" s="183">
        <v>2018</v>
      </c>
      <c r="C542" s="184" t="s">
        <v>49</v>
      </c>
      <c r="D542" s="184" t="s">
        <v>89</v>
      </c>
      <c r="E542" s="185">
        <v>185</v>
      </c>
      <c r="F542" s="185">
        <v>3818.91</v>
      </c>
      <c r="G542" s="185">
        <v>1489.9</v>
      </c>
    </row>
    <row r="543" spans="1:7" ht="12">
      <c r="A543" s="179"/>
      <c r="B543" s="181">
        <v>2018</v>
      </c>
      <c r="C543" s="182" t="s">
        <v>49</v>
      </c>
      <c r="D543" s="182" t="s">
        <v>90</v>
      </c>
      <c r="E543" s="146">
        <v>181</v>
      </c>
      <c r="F543" s="146">
        <v>10017.09</v>
      </c>
      <c r="G543" s="146">
        <v>4117.4</v>
      </c>
    </row>
    <row r="544" spans="1:7" ht="12">
      <c r="A544" s="179"/>
      <c r="B544" s="183">
        <v>2018</v>
      </c>
      <c r="C544" s="184" t="s">
        <v>49</v>
      </c>
      <c r="D544" s="184" t="s">
        <v>91</v>
      </c>
      <c r="E544" s="185">
        <v>1862</v>
      </c>
      <c r="F544" s="185">
        <v>88981.72</v>
      </c>
      <c r="G544" s="185">
        <v>37050.9</v>
      </c>
    </row>
    <row r="545" spans="1:7" ht="12">
      <c r="A545" s="179"/>
      <c r="B545" s="181">
        <v>2018</v>
      </c>
      <c r="C545" s="182" t="s">
        <v>49</v>
      </c>
      <c r="D545" s="182" t="s">
        <v>92</v>
      </c>
      <c r="E545" s="146">
        <v>12</v>
      </c>
      <c r="F545" s="146">
        <v>188.76</v>
      </c>
      <c r="G545" s="146">
        <v>49.55</v>
      </c>
    </row>
    <row r="546" spans="1:7" ht="12">
      <c r="A546" s="179"/>
      <c r="B546" s="183">
        <v>2018</v>
      </c>
      <c r="C546" s="184" t="s">
        <v>50</v>
      </c>
      <c r="D546" s="184" t="s">
        <v>79</v>
      </c>
      <c r="E546" s="185">
        <v>1479</v>
      </c>
      <c r="F546" s="185">
        <v>59571.52</v>
      </c>
      <c r="G546" s="185">
        <v>19537</v>
      </c>
    </row>
    <row r="547" spans="1:7" ht="12">
      <c r="A547" s="179"/>
      <c r="B547" s="181">
        <v>2018</v>
      </c>
      <c r="C547" s="182" t="s">
        <v>50</v>
      </c>
      <c r="D547" s="182" t="s">
        <v>80</v>
      </c>
      <c r="E547" s="146">
        <v>572</v>
      </c>
      <c r="F547" s="146">
        <v>32296.62</v>
      </c>
      <c r="G547" s="146">
        <v>7099.375</v>
      </c>
    </row>
    <row r="548" spans="1:7" ht="12">
      <c r="A548" s="179"/>
      <c r="B548" s="183">
        <v>2018</v>
      </c>
      <c r="C548" s="184" t="s">
        <v>50</v>
      </c>
      <c r="D548" s="184" t="s">
        <v>81</v>
      </c>
      <c r="E548" s="185">
        <v>43</v>
      </c>
      <c r="F548" s="185">
        <v>2061.7</v>
      </c>
      <c r="G548" s="185">
        <v>740.5</v>
      </c>
    </row>
    <row r="549" spans="1:7" ht="12">
      <c r="A549" s="179"/>
      <c r="B549" s="181">
        <v>2018</v>
      </c>
      <c r="C549" s="182" t="s">
        <v>50</v>
      </c>
      <c r="D549" s="182" t="s">
        <v>82</v>
      </c>
      <c r="E549" s="146">
        <v>1106</v>
      </c>
      <c r="F549" s="146">
        <v>71175.89</v>
      </c>
      <c r="G549" s="146">
        <v>24060</v>
      </c>
    </row>
    <row r="550" spans="1:7" ht="12">
      <c r="A550" s="179"/>
      <c r="B550" s="183">
        <v>2018</v>
      </c>
      <c r="C550" s="184" t="s">
        <v>50</v>
      </c>
      <c r="D550" s="184" t="s">
        <v>83</v>
      </c>
      <c r="E550" s="185">
        <v>87</v>
      </c>
      <c r="F550" s="185">
        <v>5939.47</v>
      </c>
      <c r="G550" s="185">
        <v>2008.75</v>
      </c>
    </row>
    <row r="551" spans="1:7" ht="12">
      <c r="A551" s="179"/>
      <c r="B551" s="181">
        <v>2018</v>
      </c>
      <c r="C551" s="182" t="s">
        <v>50</v>
      </c>
      <c r="D551" s="182" t="s">
        <v>84</v>
      </c>
      <c r="E551" s="146">
        <v>7548</v>
      </c>
      <c r="F551" s="146">
        <v>424208.17</v>
      </c>
      <c r="G551" s="146">
        <v>117068.75</v>
      </c>
    </row>
    <row r="552" spans="1:7" ht="12">
      <c r="A552" s="179"/>
      <c r="B552" s="183">
        <v>2018</v>
      </c>
      <c r="C552" s="184" t="s">
        <v>50</v>
      </c>
      <c r="D552" s="184" t="s">
        <v>85</v>
      </c>
      <c r="E552" s="185">
        <v>455</v>
      </c>
      <c r="F552" s="185">
        <v>24848.26</v>
      </c>
      <c r="G552" s="185">
        <v>7801.5</v>
      </c>
    </row>
    <row r="553" spans="1:7" ht="12">
      <c r="A553" s="179"/>
      <c r="B553" s="181">
        <v>2018</v>
      </c>
      <c r="C553" s="182" t="s">
        <v>50</v>
      </c>
      <c r="D553" s="182" t="s">
        <v>86</v>
      </c>
      <c r="E553" s="146">
        <v>3644</v>
      </c>
      <c r="F553" s="146">
        <v>161146.6</v>
      </c>
      <c r="G553" s="146">
        <v>53717.89</v>
      </c>
    </row>
    <row r="554" spans="1:7" ht="12">
      <c r="A554" s="179"/>
      <c r="B554" s="183">
        <v>2018</v>
      </c>
      <c r="C554" s="184" t="s">
        <v>50</v>
      </c>
      <c r="D554" s="184" t="s">
        <v>87</v>
      </c>
      <c r="E554" s="185">
        <v>1022</v>
      </c>
      <c r="F554" s="185">
        <v>85444.47</v>
      </c>
      <c r="G554" s="185">
        <v>25017.375</v>
      </c>
    </row>
    <row r="555" spans="1:7" ht="12">
      <c r="A555" s="179"/>
      <c r="B555" s="181">
        <v>2018</v>
      </c>
      <c r="C555" s="182" t="s">
        <v>50</v>
      </c>
      <c r="D555" s="182" t="s">
        <v>88</v>
      </c>
      <c r="E555" s="146">
        <v>1607</v>
      </c>
      <c r="F555" s="146">
        <v>132987.7</v>
      </c>
      <c r="G555" s="146">
        <v>45017</v>
      </c>
    </row>
    <row r="556" spans="1:7" ht="12">
      <c r="A556" s="179"/>
      <c r="B556" s="183">
        <v>2018</v>
      </c>
      <c r="C556" s="184" t="s">
        <v>50</v>
      </c>
      <c r="D556" s="184" t="s">
        <v>90</v>
      </c>
      <c r="E556" s="185">
        <v>77</v>
      </c>
      <c r="F556" s="185">
        <v>4233.18</v>
      </c>
      <c r="G556" s="185">
        <v>1520.5</v>
      </c>
    </row>
    <row r="557" spans="1:7" ht="12">
      <c r="A557" s="179"/>
      <c r="B557" s="181">
        <v>2018</v>
      </c>
      <c r="C557" s="182" t="s">
        <v>50</v>
      </c>
      <c r="D557" s="182" t="s">
        <v>91</v>
      </c>
      <c r="E557" s="146">
        <v>2857</v>
      </c>
      <c r="F557" s="146">
        <v>251503.44</v>
      </c>
      <c r="G557" s="146">
        <v>50903.125</v>
      </c>
    </row>
    <row r="558" spans="1:7" ht="12">
      <c r="A558" s="179"/>
      <c r="B558" s="183">
        <v>2018</v>
      </c>
      <c r="C558" s="184" t="s">
        <v>50</v>
      </c>
      <c r="D558" s="184" t="s">
        <v>92</v>
      </c>
      <c r="E558" s="185">
        <v>106</v>
      </c>
      <c r="F558" s="185">
        <v>3118.51</v>
      </c>
      <c r="G558" s="185">
        <v>1029.75</v>
      </c>
    </row>
    <row r="559" spans="1:7" ht="12">
      <c r="A559" s="179"/>
      <c r="B559" s="181">
        <v>2018</v>
      </c>
      <c r="C559" s="182" t="s">
        <v>51</v>
      </c>
      <c r="D559" s="182" t="s">
        <v>79</v>
      </c>
      <c r="E559" s="146">
        <v>1</v>
      </c>
      <c r="F559" s="146">
        <v>123.58</v>
      </c>
      <c r="G559" s="146">
        <v>17.1428571428571</v>
      </c>
    </row>
    <row r="560" spans="1:7" ht="12">
      <c r="A560" s="179"/>
      <c r="B560" s="183">
        <v>2018</v>
      </c>
      <c r="C560" s="184" t="s">
        <v>51</v>
      </c>
      <c r="D560" s="184" t="s">
        <v>80</v>
      </c>
      <c r="E560" s="185">
        <v>1</v>
      </c>
      <c r="F560" s="185">
        <v>92.69</v>
      </c>
      <c r="G560" s="185">
        <v>12.8571428571429</v>
      </c>
    </row>
    <row r="561" spans="1:7" ht="12">
      <c r="A561" s="179"/>
      <c r="B561" s="181">
        <v>2018</v>
      </c>
      <c r="C561" s="182" t="s">
        <v>51</v>
      </c>
      <c r="D561" s="182" t="s">
        <v>84</v>
      </c>
      <c r="E561" s="146">
        <v>1</v>
      </c>
      <c r="F561" s="146">
        <v>7.21</v>
      </c>
      <c r="G561" s="146">
        <v>1</v>
      </c>
    </row>
    <row r="562" spans="1:7" ht="12">
      <c r="A562" s="179"/>
      <c r="B562" s="183">
        <v>2018</v>
      </c>
      <c r="C562" s="184" t="s">
        <v>51</v>
      </c>
      <c r="D562" s="184" t="s">
        <v>85</v>
      </c>
      <c r="E562" s="185">
        <v>2</v>
      </c>
      <c r="F562" s="185">
        <v>59.74</v>
      </c>
      <c r="G562" s="185">
        <v>8.28571428571429</v>
      </c>
    </row>
    <row r="563" spans="1:7" ht="12">
      <c r="A563" s="179"/>
      <c r="B563" s="181">
        <v>2018</v>
      </c>
      <c r="C563" s="182" t="s">
        <v>51</v>
      </c>
      <c r="D563" s="182" t="s">
        <v>87</v>
      </c>
      <c r="E563" s="146">
        <v>4</v>
      </c>
      <c r="F563" s="146">
        <v>259.52</v>
      </c>
      <c r="G563" s="146">
        <v>36</v>
      </c>
    </row>
    <row r="564" spans="1:7" ht="12">
      <c r="A564" s="179"/>
      <c r="B564" s="183">
        <v>2018</v>
      </c>
      <c r="C564" s="184" t="s">
        <v>51</v>
      </c>
      <c r="D564" s="184" t="s">
        <v>88</v>
      </c>
      <c r="E564" s="185">
        <v>14</v>
      </c>
      <c r="F564" s="185">
        <v>1291.41</v>
      </c>
      <c r="G564" s="185">
        <v>179.142857142857</v>
      </c>
    </row>
    <row r="565" spans="1:7" ht="12">
      <c r="A565" s="179"/>
      <c r="B565" s="181">
        <v>2018</v>
      </c>
      <c r="C565" s="182" t="s">
        <v>51</v>
      </c>
      <c r="D565" s="182" t="s">
        <v>91</v>
      </c>
      <c r="E565" s="146">
        <v>1</v>
      </c>
      <c r="F565" s="146">
        <v>118.43</v>
      </c>
      <c r="G565" s="146">
        <v>16.4285714285714</v>
      </c>
    </row>
    <row r="566" spans="1:7" ht="12">
      <c r="A566" s="179"/>
      <c r="B566" s="183">
        <v>2018</v>
      </c>
      <c r="C566" s="184" t="s">
        <v>51</v>
      </c>
      <c r="D566" s="184" t="s">
        <v>92</v>
      </c>
      <c r="E566" s="185">
        <v>2</v>
      </c>
      <c r="F566" s="185">
        <v>168.9</v>
      </c>
      <c r="G566" s="185">
        <v>23.4285714285714</v>
      </c>
    </row>
    <row r="567" spans="1:7" ht="12">
      <c r="A567" s="179"/>
      <c r="B567" s="181">
        <v>2018</v>
      </c>
      <c r="C567" s="182" t="s">
        <v>52</v>
      </c>
      <c r="D567" s="182" t="s">
        <v>79</v>
      </c>
      <c r="E567" s="146">
        <v>31639</v>
      </c>
      <c r="F567" s="146">
        <v>334044.85</v>
      </c>
      <c r="G567" s="146">
        <v>1616375.44</v>
      </c>
    </row>
    <row r="568" spans="1:7" ht="12">
      <c r="A568" s="179"/>
      <c r="B568" s="183">
        <v>2018</v>
      </c>
      <c r="C568" s="184" t="s">
        <v>52</v>
      </c>
      <c r="D568" s="184" t="s">
        <v>80</v>
      </c>
      <c r="E568" s="185">
        <v>4937</v>
      </c>
      <c r="F568" s="185">
        <v>37978.68</v>
      </c>
      <c r="G568" s="185">
        <v>183832.88</v>
      </c>
    </row>
    <row r="569" spans="1:7" ht="12">
      <c r="A569" s="179"/>
      <c r="B569" s="181">
        <v>2018</v>
      </c>
      <c r="C569" s="182" t="s">
        <v>52</v>
      </c>
      <c r="D569" s="182" t="s">
        <v>81</v>
      </c>
      <c r="E569" s="146">
        <v>13059</v>
      </c>
      <c r="F569" s="146">
        <v>94054.59</v>
      </c>
      <c r="G569" s="146">
        <v>455291.56</v>
      </c>
    </row>
    <row r="570" spans="1:7" ht="12">
      <c r="A570" s="179"/>
      <c r="B570" s="183">
        <v>2018</v>
      </c>
      <c r="C570" s="184" t="s">
        <v>52</v>
      </c>
      <c r="D570" s="184" t="s">
        <v>82</v>
      </c>
      <c r="E570" s="185">
        <v>18962</v>
      </c>
      <c r="F570" s="185">
        <v>239587.75</v>
      </c>
      <c r="G570" s="185">
        <v>1157809.11</v>
      </c>
    </row>
    <row r="571" spans="1:7" ht="12">
      <c r="A571" s="179"/>
      <c r="B571" s="181">
        <v>2018</v>
      </c>
      <c r="C571" s="182" t="s">
        <v>52</v>
      </c>
      <c r="D571" s="182" t="s">
        <v>83</v>
      </c>
      <c r="E571" s="146">
        <v>16381</v>
      </c>
      <c r="F571" s="146">
        <v>162147.27</v>
      </c>
      <c r="G571" s="146">
        <v>784334.0972</v>
      </c>
    </row>
    <row r="572" spans="1:7" ht="12">
      <c r="A572" s="179"/>
      <c r="B572" s="183">
        <v>2018</v>
      </c>
      <c r="C572" s="184" t="s">
        <v>52</v>
      </c>
      <c r="D572" s="184" t="s">
        <v>84</v>
      </c>
      <c r="E572" s="185">
        <v>43732</v>
      </c>
      <c r="F572" s="185">
        <v>417924.71</v>
      </c>
      <c r="G572" s="185">
        <v>2021758.0452</v>
      </c>
    </row>
    <row r="573" spans="1:7" ht="12">
      <c r="A573" s="179"/>
      <c r="B573" s="181">
        <v>2018</v>
      </c>
      <c r="C573" s="182" t="s">
        <v>52</v>
      </c>
      <c r="D573" s="182" t="s">
        <v>85</v>
      </c>
      <c r="E573" s="146">
        <v>132600</v>
      </c>
      <c r="F573" s="146">
        <v>1252465.19</v>
      </c>
      <c r="G573" s="146">
        <v>6058534.3016</v>
      </c>
    </row>
    <row r="574" spans="1:7" ht="12">
      <c r="A574" s="179"/>
      <c r="B574" s="183">
        <v>2018</v>
      </c>
      <c r="C574" s="184" t="s">
        <v>52</v>
      </c>
      <c r="D574" s="184" t="s">
        <v>86</v>
      </c>
      <c r="E574" s="185">
        <v>13185</v>
      </c>
      <c r="F574" s="185">
        <v>110294.63</v>
      </c>
      <c r="G574" s="185">
        <v>533525.72</v>
      </c>
    </row>
    <row r="575" spans="1:7" ht="12">
      <c r="A575" s="179"/>
      <c r="B575" s="181">
        <v>2018</v>
      </c>
      <c r="C575" s="182" t="s">
        <v>52</v>
      </c>
      <c r="D575" s="182" t="s">
        <v>87</v>
      </c>
      <c r="E575" s="146">
        <v>39036</v>
      </c>
      <c r="F575" s="146">
        <v>322092.53</v>
      </c>
      <c r="G575" s="146">
        <v>1553952.08</v>
      </c>
    </row>
    <row r="576" spans="1:7" ht="12">
      <c r="A576" s="179"/>
      <c r="B576" s="183">
        <v>2018</v>
      </c>
      <c r="C576" s="184" t="s">
        <v>52</v>
      </c>
      <c r="D576" s="184" t="s">
        <v>88</v>
      </c>
      <c r="E576" s="185">
        <v>67950</v>
      </c>
      <c r="F576" s="185">
        <v>744434.13</v>
      </c>
      <c r="G576" s="185">
        <v>3602190.46</v>
      </c>
    </row>
    <row r="577" spans="1:7" ht="12">
      <c r="A577" s="179"/>
      <c r="B577" s="181">
        <v>2018</v>
      </c>
      <c r="C577" s="182" t="s">
        <v>52</v>
      </c>
      <c r="D577" s="182" t="s">
        <v>89</v>
      </c>
      <c r="E577" s="146">
        <v>270</v>
      </c>
      <c r="F577" s="146">
        <v>1107.45</v>
      </c>
      <c r="G577" s="146">
        <v>5369.84</v>
      </c>
    </row>
    <row r="578" spans="1:7" ht="12">
      <c r="A578" s="179"/>
      <c r="B578" s="183">
        <v>2018</v>
      </c>
      <c r="C578" s="184" t="s">
        <v>52</v>
      </c>
      <c r="D578" s="184" t="s">
        <v>90</v>
      </c>
      <c r="E578" s="185">
        <v>1063</v>
      </c>
      <c r="F578" s="185">
        <v>10071.01</v>
      </c>
      <c r="G578" s="185">
        <v>48905.96</v>
      </c>
    </row>
    <row r="579" spans="1:7" ht="12">
      <c r="A579" s="179"/>
      <c r="B579" s="181">
        <v>2018</v>
      </c>
      <c r="C579" s="182" t="s">
        <v>52</v>
      </c>
      <c r="D579" s="182" t="s">
        <v>91</v>
      </c>
      <c r="E579" s="146">
        <v>23754</v>
      </c>
      <c r="F579" s="146">
        <v>310676.86</v>
      </c>
      <c r="G579" s="146">
        <v>1502656.974</v>
      </c>
    </row>
    <row r="580" spans="1:7" ht="12">
      <c r="A580" s="179"/>
      <c r="B580" s="183">
        <v>2018</v>
      </c>
      <c r="C580" s="184" t="s">
        <v>52</v>
      </c>
      <c r="D580" s="184" t="s">
        <v>92</v>
      </c>
      <c r="E580" s="185">
        <v>39</v>
      </c>
      <c r="F580" s="185">
        <v>204.59</v>
      </c>
      <c r="G580" s="185">
        <v>859.04</v>
      </c>
    </row>
    <row r="581" spans="1:7" ht="12">
      <c r="A581" s="179"/>
      <c r="B581" s="181">
        <v>2018</v>
      </c>
      <c r="C581" s="182" t="s">
        <v>53</v>
      </c>
      <c r="D581" s="182" t="s">
        <v>79</v>
      </c>
      <c r="E581" s="146">
        <v>116</v>
      </c>
      <c r="F581" s="146">
        <v>4091.87</v>
      </c>
      <c r="G581" s="146">
        <v>4495</v>
      </c>
    </row>
    <row r="582" spans="1:7" ht="12">
      <c r="A582" s="179"/>
      <c r="B582" s="183">
        <v>2018</v>
      </c>
      <c r="C582" s="184" t="s">
        <v>53</v>
      </c>
      <c r="D582" s="184" t="s">
        <v>80</v>
      </c>
      <c r="E582" s="185">
        <v>68</v>
      </c>
      <c r="F582" s="185">
        <v>1722.35</v>
      </c>
      <c r="G582" s="185">
        <v>1873</v>
      </c>
    </row>
    <row r="583" spans="1:7" ht="12">
      <c r="A583" s="179"/>
      <c r="B583" s="181">
        <v>2018</v>
      </c>
      <c r="C583" s="182" t="s">
        <v>53</v>
      </c>
      <c r="D583" s="182" t="s">
        <v>81</v>
      </c>
      <c r="E583" s="146">
        <v>126</v>
      </c>
      <c r="F583" s="146">
        <v>2046.18</v>
      </c>
      <c r="G583" s="146">
        <v>2342.5</v>
      </c>
    </row>
    <row r="584" spans="1:7" ht="12">
      <c r="A584" s="179"/>
      <c r="B584" s="183">
        <v>2018</v>
      </c>
      <c r="C584" s="184" t="s">
        <v>53</v>
      </c>
      <c r="D584" s="184" t="s">
        <v>82</v>
      </c>
      <c r="E584" s="185">
        <v>95</v>
      </c>
      <c r="F584" s="185">
        <v>3090.69</v>
      </c>
      <c r="G584" s="185">
        <v>2261</v>
      </c>
    </row>
    <row r="585" spans="1:7" ht="12">
      <c r="A585" s="179"/>
      <c r="B585" s="181">
        <v>2018</v>
      </c>
      <c r="C585" s="182" t="s">
        <v>53</v>
      </c>
      <c r="D585" s="182" t="s">
        <v>83</v>
      </c>
      <c r="E585" s="146">
        <v>10</v>
      </c>
      <c r="F585" s="146">
        <v>352.87</v>
      </c>
      <c r="G585" s="146">
        <v>203</v>
      </c>
    </row>
    <row r="586" spans="1:7" ht="12">
      <c r="A586" s="179"/>
      <c r="B586" s="183">
        <v>2018</v>
      </c>
      <c r="C586" s="184" t="s">
        <v>53</v>
      </c>
      <c r="D586" s="184" t="s">
        <v>84</v>
      </c>
      <c r="E586" s="185">
        <v>320</v>
      </c>
      <c r="F586" s="185">
        <v>8812.25</v>
      </c>
      <c r="G586" s="185">
        <v>9276</v>
      </c>
    </row>
    <row r="587" spans="1:7" ht="12">
      <c r="A587" s="179"/>
      <c r="B587" s="181">
        <v>2018</v>
      </c>
      <c r="C587" s="182" t="s">
        <v>53</v>
      </c>
      <c r="D587" s="182" t="s">
        <v>85</v>
      </c>
      <c r="E587" s="146">
        <v>315</v>
      </c>
      <c r="F587" s="146">
        <v>7866.21</v>
      </c>
      <c r="G587" s="146">
        <v>7920.5</v>
      </c>
    </row>
    <row r="588" spans="1:7" ht="12">
      <c r="A588" s="179"/>
      <c r="B588" s="183">
        <v>2018</v>
      </c>
      <c r="C588" s="184" t="s">
        <v>53</v>
      </c>
      <c r="D588" s="184" t="s">
        <v>86</v>
      </c>
      <c r="E588" s="185">
        <v>184</v>
      </c>
      <c r="F588" s="185">
        <v>5125.67</v>
      </c>
      <c r="G588" s="185">
        <v>4446.3</v>
      </c>
    </row>
    <row r="589" spans="1:7" ht="12">
      <c r="A589" s="179"/>
      <c r="B589" s="181">
        <v>2018</v>
      </c>
      <c r="C589" s="182" t="s">
        <v>53</v>
      </c>
      <c r="D589" s="182" t="s">
        <v>87</v>
      </c>
      <c r="E589" s="146">
        <v>187</v>
      </c>
      <c r="F589" s="146">
        <v>13260.68</v>
      </c>
      <c r="G589" s="146">
        <v>5396.12</v>
      </c>
    </row>
    <row r="590" spans="1:7" ht="12">
      <c r="A590" s="179"/>
      <c r="B590" s="183">
        <v>2018</v>
      </c>
      <c r="C590" s="184" t="s">
        <v>53</v>
      </c>
      <c r="D590" s="184" t="s">
        <v>88</v>
      </c>
      <c r="E590" s="185">
        <v>350</v>
      </c>
      <c r="F590" s="185">
        <v>7532.2</v>
      </c>
      <c r="G590" s="185">
        <v>8587.12</v>
      </c>
    </row>
    <row r="591" spans="1:7" ht="12">
      <c r="A591" s="179"/>
      <c r="B591" s="181">
        <v>2018</v>
      </c>
      <c r="C591" s="182" t="s">
        <v>53</v>
      </c>
      <c r="D591" s="182" t="s">
        <v>89</v>
      </c>
      <c r="E591" s="146">
        <v>14</v>
      </c>
      <c r="F591" s="146">
        <v>1176</v>
      </c>
      <c r="G591" s="146">
        <v>42</v>
      </c>
    </row>
    <row r="592" spans="1:7" ht="12">
      <c r="A592" s="179"/>
      <c r="B592" s="183">
        <v>2018</v>
      </c>
      <c r="C592" s="184" t="s">
        <v>53</v>
      </c>
      <c r="D592" s="184" t="s">
        <v>90</v>
      </c>
      <c r="E592" s="185">
        <v>81</v>
      </c>
      <c r="F592" s="185">
        <v>2475.85</v>
      </c>
      <c r="G592" s="185">
        <v>2706</v>
      </c>
    </row>
    <row r="593" spans="1:7" ht="12">
      <c r="A593" s="179"/>
      <c r="B593" s="181">
        <v>2018</v>
      </c>
      <c r="C593" s="182" t="s">
        <v>53</v>
      </c>
      <c r="D593" s="182" t="s">
        <v>91</v>
      </c>
      <c r="E593" s="146">
        <v>467</v>
      </c>
      <c r="F593" s="146">
        <v>13707.77</v>
      </c>
      <c r="G593" s="146">
        <v>12019.5</v>
      </c>
    </row>
    <row r="594" spans="1:7" ht="12">
      <c r="A594" s="179"/>
      <c r="B594" s="183">
        <v>2018</v>
      </c>
      <c r="C594" s="184" t="s">
        <v>53</v>
      </c>
      <c r="D594" s="184" t="s">
        <v>92</v>
      </c>
      <c r="E594" s="185">
        <v>17</v>
      </c>
      <c r="F594" s="185">
        <v>603.4</v>
      </c>
      <c r="G594" s="185">
        <v>705</v>
      </c>
    </row>
    <row r="595" spans="2:7" ht="12">
      <c r="B595" s="136">
        <v>2019</v>
      </c>
      <c r="C595" s="135" t="s">
        <v>49</v>
      </c>
      <c r="D595" s="135" t="s">
        <v>79</v>
      </c>
      <c r="E595" s="131">
        <v>372</v>
      </c>
      <c r="F595" s="131">
        <v>13892.72</v>
      </c>
      <c r="G595" s="131">
        <v>4912.75</v>
      </c>
    </row>
    <row r="596" spans="2:7" ht="12">
      <c r="B596" s="133">
        <v>2019</v>
      </c>
      <c r="C596" s="132" t="s">
        <v>49</v>
      </c>
      <c r="D596" s="132" t="s">
        <v>80</v>
      </c>
      <c r="E596" s="134">
        <v>2405</v>
      </c>
      <c r="F596" s="134">
        <v>96936.12</v>
      </c>
      <c r="G596" s="134">
        <v>35541.75</v>
      </c>
    </row>
    <row r="597" spans="2:7" ht="12">
      <c r="B597" s="136">
        <v>2019</v>
      </c>
      <c r="C597" s="135" t="s">
        <v>49</v>
      </c>
      <c r="D597" s="135" t="s">
        <v>81</v>
      </c>
      <c r="E597" s="131">
        <v>3421</v>
      </c>
      <c r="F597" s="131">
        <v>173821.92</v>
      </c>
      <c r="G597" s="131">
        <v>67864.8333333333</v>
      </c>
    </row>
    <row r="598" spans="2:7" ht="12">
      <c r="B598" s="47">
        <v>2019</v>
      </c>
      <c r="C598" s="47" t="s">
        <v>49</v>
      </c>
      <c r="D598" s="47" t="s">
        <v>82</v>
      </c>
      <c r="E598" s="47">
        <v>3671</v>
      </c>
      <c r="F598" s="47">
        <v>220912.34</v>
      </c>
      <c r="G598" s="47">
        <v>82077.1666666667</v>
      </c>
    </row>
    <row r="599" spans="2:7" ht="12">
      <c r="B599" s="47">
        <v>2019</v>
      </c>
      <c r="C599" s="47" t="s">
        <v>49</v>
      </c>
      <c r="D599" s="47" t="s">
        <v>83</v>
      </c>
      <c r="E599" s="47">
        <v>3107</v>
      </c>
      <c r="F599" s="47">
        <v>207139.91</v>
      </c>
      <c r="G599" s="47">
        <v>76750.56</v>
      </c>
    </row>
    <row r="600" spans="2:7" ht="12">
      <c r="B600" s="47">
        <v>2019</v>
      </c>
      <c r="C600" s="47" t="s">
        <v>49</v>
      </c>
      <c r="D600" s="47" t="s">
        <v>84</v>
      </c>
      <c r="E600" s="47">
        <v>1118</v>
      </c>
      <c r="F600" s="47">
        <v>47168.96</v>
      </c>
      <c r="G600" s="47">
        <v>19364.9166666667</v>
      </c>
    </row>
    <row r="601" spans="2:7" ht="12">
      <c r="B601" s="47">
        <v>2019</v>
      </c>
      <c r="C601" s="47" t="s">
        <v>49</v>
      </c>
      <c r="D601" s="47" t="s">
        <v>85</v>
      </c>
      <c r="E601" s="47">
        <v>28225</v>
      </c>
      <c r="F601" s="47">
        <v>1762855.06</v>
      </c>
      <c r="G601" s="47">
        <v>669641.044444444</v>
      </c>
    </row>
    <row r="602" spans="2:7" ht="12">
      <c r="B602" s="47">
        <v>2019</v>
      </c>
      <c r="C602" s="47" t="s">
        <v>49</v>
      </c>
      <c r="D602" s="47" t="s">
        <v>86</v>
      </c>
      <c r="E602" s="47">
        <v>912</v>
      </c>
      <c r="F602" s="47">
        <v>32762.27</v>
      </c>
      <c r="G602" s="47">
        <v>12655.25</v>
      </c>
    </row>
    <row r="603" spans="2:7" ht="12">
      <c r="B603" s="47">
        <v>2019</v>
      </c>
      <c r="C603" s="47" t="s">
        <v>49</v>
      </c>
      <c r="D603" s="47" t="s">
        <v>87</v>
      </c>
      <c r="E603" s="47">
        <v>14601</v>
      </c>
      <c r="F603" s="47">
        <v>954725.14</v>
      </c>
      <c r="G603" s="47">
        <v>365902.75</v>
      </c>
    </row>
    <row r="604" spans="2:7" ht="12">
      <c r="B604" s="47">
        <v>2019</v>
      </c>
      <c r="C604" s="47" t="s">
        <v>49</v>
      </c>
      <c r="D604" s="47" t="s">
        <v>88</v>
      </c>
      <c r="E604" s="47">
        <v>15608</v>
      </c>
      <c r="F604" s="47">
        <v>760686.8</v>
      </c>
      <c r="G604" s="47">
        <v>283079.583333333</v>
      </c>
    </row>
    <row r="605" spans="2:7" ht="12">
      <c r="B605" s="47">
        <v>2019</v>
      </c>
      <c r="C605" s="47" t="s">
        <v>49</v>
      </c>
      <c r="D605" s="47" t="s">
        <v>89</v>
      </c>
      <c r="E605" s="47">
        <v>171</v>
      </c>
      <c r="F605" s="47">
        <v>4891.32</v>
      </c>
      <c r="G605" s="47">
        <v>1838</v>
      </c>
    </row>
    <row r="606" spans="2:7" ht="12">
      <c r="B606" s="47">
        <v>2019</v>
      </c>
      <c r="C606" s="47" t="s">
        <v>49</v>
      </c>
      <c r="D606" s="47" t="s">
        <v>90</v>
      </c>
      <c r="E606" s="47">
        <v>200</v>
      </c>
      <c r="F606" s="47">
        <v>11456.36</v>
      </c>
      <c r="G606" s="47">
        <v>4150.75</v>
      </c>
    </row>
    <row r="607" spans="2:7" ht="12">
      <c r="B607" s="47">
        <v>2019</v>
      </c>
      <c r="C607" s="47" t="s">
        <v>49</v>
      </c>
      <c r="D607" s="47" t="s">
        <v>91</v>
      </c>
      <c r="E607" s="47">
        <v>2586</v>
      </c>
      <c r="F607" s="47">
        <v>161693.31</v>
      </c>
      <c r="G607" s="47">
        <v>60094.5</v>
      </c>
    </row>
    <row r="608" spans="2:7" ht="12">
      <c r="B608" s="47">
        <v>2019</v>
      </c>
      <c r="C608" s="47" t="s">
        <v>49</v>
      </c>
      <c r="D608" s="47" t="s">
        <v>92</v>
      </c>
      <c r="E608" s="47">
        <v>2</v>
      </c>
      <c r="F608" s="47">
        <v>168.58</v>
      </c>
      <c r="G608" s="47">
        <v>69</v>
      </c>
    </row>
    <row r="609" spans="2:7" ht="12">
      <c r="B609" s="47">
        <v>2019</v>
      </c>
      <c r="C609" s="47" t="s">
        <v>50</v>
      </c>
      <c r="D609" s="47" t="s">
        <v>79</v>
      </c>
      <c r="E609" s="47">
        <v>1156</v>
      </c>
      <c r="F609" s="47">
        <v>52558.44</v>
      </c>
      <c r="G609" s="47">
        <v>17160</v>
      </c>
    </row>
    <row r="610" spans="2:7" ht="12">
      <c r="B610" s="47">
        <v>2019</v>
      </c>
      <c r="C610" s="47" t="s">
        <v>50</v>
      </c>
      <c r="D610" s="47" t="s">
        <v>80</v>
      </c>
      <c r="E610" s="47">
        <v>153</v>
      </c>
      <c r="F610" s="47">
        <v>11069.4</v>
      </c>
      <c r="G610" s="47">
        <v>3918</v>
      </c>
    </row>
    <row r="611" spans="2:7" ht="12">
      <c r="B611" s="47">
        <v>2019</v>
      </c>
      <c r="C611" s="47" t="s">
        <v>50</v>
      </c>
      <c r="D611" s="47" t="s">
        <v>81</v>
      </c>
      <c r="E611" s="47">
        <v>26</v>
      </c>
      <c r="F611" s="47">
        <v>1696.85</v>
      </c>
      <c r="G611" s="47">
        <v>613.5</v>
      </c>
    </row>
    <row r="612" spans="2:7" ht="12">
      <c r="B612" s="47">
        <v>2019</v>
      </c>
      <c r="C612" s="47" t="s">
        <v>50</v>
      </c>
      <c r="D612" s="47" t="s">
        <v>82</v>
      </c>
      <c r="E612" s="47">
        <v>582</v>
      </c>
      <c r="F612" s="47">
        <v>41527.75</v>
      </c>
      <c r="G612" s="47">
        <v>14082.75</v>
      </c>
    </row>
    <row r="613" spans="2:7" ht="12">
      <c r="B613" s="47">
        <v>2019</v>
      </c>
      <c r="C613" s="47" t="s">
        <v>50</v>
      </c>
      <c r="D613" s="47" t="s">
        <v>83</v>
      </c>
      <c r="E613" s="47">
        <v>25</v>
      </c>
      <c r="F613" s="47">
        <v>1249.49</v>
      </c>
      <c r="G613" s="47">
        <v>366.25</v>
      </c>
    </row>
    <row r="614" spans="2:7" ht="12">
      <c r="B614" s="47">
        <v>2019</v>
      </c>
      <c r="C614" s="47" t="s">
        <v>50</v>
      </c>
      <c r="D614" s="47" t="s">
        <v>84</v>
      </c>
      <c r="E614" s="47">
        <v>7648</v>
      </c>
      <c r="F614" s="47">
        <v>434790.81</v>
      </c>
      <c r="G614" s="47">
        <v>149194.2</v>
      </c>
    </row>
    <row r="615" spans="2:7" ht="12">
      <c r="B615" s="47">
        <v>2019</v>
      </c>
      <c r="C615" s="47" t="s">
        <v>50</v>
      </c>
      <c r="D615" s="47" t="s">
        <v>85</v>
      </c>
      <c r="E615" s="47">
        <v>257</v>
      </c>
      <c r="F615" s="47">
        <v>15973.04</v>
      </c>
      <c r="G615" s="47">
        <v>5047.01</v>
      </c>
    </row>
    <row r="616" spans="2:7" ht="12">
      <c r="B616" s="47">
        <v>2019</v>
      </c>
      <c r="C616" s="47" t="s">
        <v>50</v>
      </c>
      <c r="D616" s="47" t="s">
        <v>86</v>
      </c>
      <c r="E616" s="47">
        <v>3508</v>
      </c>
      <c r="F616" s="47">
        <v>155722.07</v>
      </c>
      <c r="G616" s="47">
        <v>53340.75</v>
      </c>
    </row>
    <row r="617" spans="2:7" ht="12">
      <c r="B617" s="47">
        <v>2019</v>
      </c>
      <c r="C617" s="47" t="s">
        <v>50</v>
      </c>
      <c r="D617" s="47" t="s">
        <v>87</v>
      </c>
      <c r="E617" s="47">
        <v>863</v>
      </c>
      <c r="F617" s="47">
        <v>72375.74</v>
      </c>
      <c r="G617" s="47">
        <v>25226.75</v>
      </c>
    </row>
    <row r="618" spans="2:7" ht="12">
      <c r="B618" s="47">
        <v>2019</v>
      </c>
      <c r="C618" s="47" t="s">
        <v>50</v>
      </c>
      <c r="D618" s="47" t="s">
        <v>88</v>
      </c>
      <c r="E618" s="47">
        <v>1250</v>
      </c>
      <c r="F618" s="47">
        <v>101702.11</v>
      </c>
      <c r="G618" s="47">
        <v>34237</v>
      </c>
    </row>
    <row r="619" spans="2:7" ht="12">
      <c r="B619" s="47">
        <v>2019</v>
      </c>
      <c r="C619" s="47" t="s">
        <v>50</v>
      </c>
      <c r="D619" s="47" t="s">
        <v>90</v>
      </c>
      <c r="E619" s="47">
        <v>159</v>
      </c>
      <c r="F619" s="47">
        <v>7678.1</v>
      </c>
      <c r="G619" s="47">
        <v>2629.25</v>
      </c>
    </row>
    <row r="620" spans="2:7" ht="12">
      <c r="B620" s="47">
        <v>2019</v>
      </c>
      <c r="C620" s="47" t="s">
        <v>50</v>
      </c>
      <c r="D620" s="47" t="s">
        <v>91</v>
      </c>
      <c r="E620" s="47">
        <v>3893</v>
      </c>
      <c r="F620" s="47">
        <v>345550.27</v>
      </c>
      <c r="G620" s="47">
        <v>122748.87</v>
      </c>
    </row>
    <row r="621" spans="2:7" ht="12">
      <c r="B621" s="47">
        <v>2019</v>
      </c>
      <c r="C621" s="47" t="s">
        <v>50</v>
      </c>
      <c r="D621" s="47" t="s">
        <v>92</v>
      </c>
      <c r="E621" s="47">
        <v>54</v>
      </c>
      <c r="F621" s="47">
        <v>2260.43</v>
      </c>
      <c r="G621" s="47">
        <v>738.25</v>
      </c>
    </row>
    <row r="622" spans="2:7" ht="12">
      <c r="B622" s="47">
        <v>2019</v>
      </c>
      <c r="C622" s="47" t="s">
        <v>52</v>
      </c>
      <c r="D622" s="47" t="s">
        <v>79</v>
      </c>
      <c r="E622" s="47">
        <v>31842</v>
      </c>
      <c r="F622" s="47">
        <v>318781.97</v>
      </c>
      <c r="G622" s="47">
        <v>1538065.16</v>
      </c>
    </row>
    <row r="623" spans="2:7" ht="12">
      <c r="B623" s="47">
        <v>2019</v>
      </c>
      <c r="C623" s="47" t="s">
        <v>52</v>
      </c>
      <c r="D623" s="47" t="s">
        <v>80</v>
      </c>
      <c r="E623" s="47">
        <v>5368</v>
      </c>
      <c r="F623" s="47">
        <v>40791.54</v>
      </c>
      <c r="G623" s="47">
        <v>197174.12</v>
      </c>
    </row>
    <row r="624" spans="2:7" ht="12">
      <c r="B624" s="47">
        <v>2019</v>
      </c>
      <c r="C624" s="47" t="s">
        <v>52</v>
      </c>
      <c r="D624" s="47" t="s">
        <v>81</v>
      </c>
      <c r="E624" s="47">
        <v>12699</v>
      </c>
      <c r="F624" s="47">
        <v>90131.13</v>
      </c>
      <c r="G624" s="47">
        <v>435109.28</v>
      </c>
    </row>
    <row r="625" spans="2:7" ht="12">
      <c r="B625" s="47">
        <v>2019</v>
      </c>
      <c r="C625" s="47" t="s">
        <v>52</v>
      </c>
      <c r="D625" s="47" t="s">
        <v>82</v>
      </c>
      <c r="E625" s="47">
        <v>19115</v>
      </c>
      <c r="F625" s="47">
        <v>250283.97</v>
      </c>
      <c r="G625" s="47">
        <v>1205146.6</v>
      </c>
    </row>
    <row r="626" spans="2:7" ht="12">
      <c r="B626" s="47">
        <v>2019</v>
      </c>
      <c r="C626" s="47" t="s">
        <v>52</v>
      </c>
      <c r="D626" s="47" t="s">
        <v>83</v>
      </c>
      <c r="E626" s="47">
        <v>15848</v>
      </c>
      <c r="F626" s="47">
        <v>159356.88</v>
      </c>
      <c r="G626" s="47">
        <v>768301.92</v>
      </c>
    </row>
    <row r="627" spans="2:7" ht="12">
      <c r="B627" s="47">
        <v>2019</v>
      </c>
      <c r="C627" s="47" t="s">
        <v>52</v>
      </c>
      <c r="D627" s="47" t="s">
        <v>84</v>
      </c>
      <c r="E627" s="47">
        <v>43082</v>
      </c>
      <c r="F627" s="47">
        <v>415033.3</v>
      </c>
      <c r="G627" s="47">
        <v>2003332.84</v>
      </c>
    </row>
    <row r="628" spans="2:7" ht="12">
      <c r="B628" s="47">
        <v>2019</v>
      </c>
      <c r="C628" s="47" t="s">
        <v>52</v>
      </c>
      <c r="D628" s="47" t="s">
        <v>85</v>
      </c>
      <c r="E628" s="47">
        <v>129155</v>
      </c>
      <c r="F628" s="47">
        <v>1300171.94</v>
      </c>
      <c r="G628" s="47">
        <v>6266122.8</v>
      </c>
    </row>
    <row r="629" spans="2:7" ht="12">
      <c r="B629" s="47">
        <v>2019</v>
      </c>
      <c r="C629" s="47" t="s">
        <v>52</v>
      </c>
      <c r="D629" s="47" t="s">
        <v>86</v>
      </c>
      <c r="E629" s="47">
        <v>13021</v>
      </c>
      <c r="F629" s="47">
        <v>110204.9</v>
      </c>
      <c r="G629" s="47">
        <v>530078.56</v>
      </c>
    </row>
    <row r="630" spans="2:7" ht="12">
      <c r="B630" s="47">
        <v>2019</v>
      </c>
      <c r="C630" s="47" t="s">
        <v>52</v>
      </c>
      <c r="D630" s="47" t="s">
        <v>87</v>
      </c>
      <c r="E630" s="47">
        <v>37222</v>
      </c>
      <c r="F630" s="47">
        <v>304456.31</v>
      </c>
      <c r="G630" s="47">
        <v>1462582.6</v>
      </c>
    </row>
    <row r="631" spans="2:7" ht="12">
      <c r="B631" s="47">
        <v>2019</v>
      </c>
      <c r="C631" s="47" t="s">
        <v>52</v>
      </c>
      <c r="D631" s="47" t="s">
        <v>88</v>
      </c>
      <c r="E631" s="47">
        <v>69798</v>
      </c>
      <c r="F631" s="47">
        <v>754331.77</v>
      </c>
      <c r="G631" s="47">
        <v>3641932.48</v>
      </c>
    </row>
    <row r="632" spans="2:7" ht="12">
      <c r="B632" s="47">
        <v>2019</v>
      </c>
      <c r="C632" s="47" t="s">
        <v>52</v>
      </c>
      <c r="D632" s="47" t="s">
        <v>89</v>
      </c>
      <c r="E632" s="47">
        <v>253</v>
      </c>
      <c r="F632" s="47">
        <v>1744.54</v>
      </c>
      <c r="G632" s="47">
        <v>8472.8</v>
      </c>
    </row>
    <row r="633" spans="2:7" ht="12">
      <c r="B633" s="47">
        <v>2019</v>
      </c>
      <c r="C633" s="47" t="s">
        <v>52</v>
      </c>
      <c r="D633" s="47" t="s">
        <v>90</v>
      </c>
      <c r="E633" s="47">
        <v>1104</v>
      </c>
      <c r="F633" s="47">
        <v>10957.74</v>
      </c>
      <c r="G633" s="47">
        <v>53333.8</v>
      </c>
    </row>
    <row r="634" spans="2:7" ht="12">
      <c r="B634" s="47">
        <v>2019</v>
      </c>
      <c r="C634" s="47" t="s">
        <v>52</v>
      </c>
      <c r="D634" s="47" t="s">
        <v>91</v>
      </c>
      <c r="E634" s="47">
        <v>23682</v>
      </c>
      <c r="F634" s="47">
        <v>308408.04</v>
      </c>
      <c r="G634" s="47">
        <v>1486423.64</v>
      </c>
    </row>
    <row r="635" spans="2:7" ht="12">
      <c r="B635" s="47">
        <v>2019</v>
      </c>
      <c r="C635" s="47" t="s">
        <v>52</v>
      </c>
      <c r="D635" s="47" t="s">
        <v>92</v>
      </c>
      <c r="E635" s="47">
        <v>28</v>
      </c>
      <c r="F635" s="47">
        <v>126.18</v>
      </c>
      <c r="G635" s="47">
        <v>555.04</v>
      </c>
    </row>
    <row r="636" spans="2:7" ht="12">
      <c r="B636" s="47">
        <v>2019</v>
      </c>
      <c r="C636" s="47" t="s">
        <v>53</v>
      </c>
      <c r="D636" s="47" t="s">
        <v>79</v>
      </c>
      <c r="E636" s="47">
        <v>142</v>
      </c>
      <c r="F636" s="47">
        <v>9018.23</v>
      </c>
      <c r="G636" s="47">
        <v>5091</v>
      </c>
    </row>
    <row r="637" spans="2:7" ht="12">
      <c r="B637" s="47">
        <v>2019</v>
      </c>
      <c r="C637" s="47" t="s">
        <v>53</v>
      </c>
      <c r="D637" s="47" t="s">
        <v>80</v>
      </c>
      <c r="E637" s="47">
        <v>56</v>
      </c>
      <c r="F637" s="47">
        <v>3646.23</v>
      </c>
      <c r="G637" s="47">
        <v>1644</v>
      </c>
    </row>
    <row r="638" spans="2:7" ht="12">
      <c r="B638" s="47">
        <v>2019</v>
      </c>
      <c r="C638" s="47" t="s">
        <v>53</v>
      </c>
      <c r="D638" s="47" t="s">
        <v>81</v>
      </c>
      <c r="E638" s="47">
        <v>105</v>
      </c>
      <c r="F638" s="47">
        <v>3680.17</v>
      </c>
      <c r="G638" s="47">
        <v>2181.5</v>
      </c>
    </row>
    <row r="639" spans="2:7" ht="12">
      <c r="B639" s="47">
        <v>2019</v>
      </c>
      <c r="C639" s="47" t="s">
        <v>53</v>
      </c>
      <c r="D639" s="47" t="s">
        <v>82</v>
      </c>
      <c r="E639" s="47">
        <v>208</v>
      </c>
      <c r="F639" s="47">
        <v>11349.21</v>
      </c>
      <c r="G639" s="47">
        <v>6076.5</v>
      </c>
    </row>
    <row r="640" spans="2:7" ht="12">
      <c r="B640" s="47">
        <v>2019</v>
      </c>
      <c r="C640" s="47" t="s">
        <v>53</v>
      </c>
      <c r="D640" s="47" t="s">
        <v>83</v>
      </c>
      <c r="E640" s="47">
        <v>22</v>
      </c>
      <c r="F640" s="47">
        <v>1214.11</v>
      </c>
      <c r="G640" s="47">
        <v>623</v>
      </c>
    </row>
    <row r="641" spans="2:7" ht="12">
      <c r="B641" s="47">
        <v>2019</v>
      </c>
      <c r="C641" s="47" t="s">
        <v>53</v>
      </c>
      <c r="D641" s="47" t="s">
        <v>84</v>
      </c>
      <c r="E641" s="47">
        <v>239</v>
      </c>
      <c r="F641" s="47">
        <v>13743.75</v>
      </c>
      <c r="G641" s="47">
        <v>7233</v>
      </c>
    </row>
    <row r="642" spans="2:7" ht="12">
      <c r="B642" s="47">
        <v>2019</v>
      </c>
      <c r="C642" s="47" t="s">
        <v>53</v>
      </c>
      <c r="D642" s="47" t="s">
        <v>85</v>
      </c>
      <c r="E642" s="47">
        <v>361</v>
      </c>
      <c r="F642" s="47">
        <v>18832.52</v>
      </c>
      <c r="G642" s="47">
        <v>8841</v>
      </c>
    </row>
    <row r="643" spans="2:7" ht="12">
      <c r="B643" s="47">
        <v>2019</v>
      </c>
      <c r="C643" s="47" t="s">
        <v>53</v>
      </c>
      <c r="D643" s="47" t="s">
        <v>86</v>
      </c>
      <c r="E643" s="47">
        <v>206</v>
      </c>
      <c r="F643" s="47">
        <v>10634.79</v>
      </c>
      <c r="G643" s="47">
        <v>4479</v>
      </c>
    </row>
    <row r="644" spans="2:7" ht="12">
      <c r="B644" s="47">
        <v>2019</v>
      </c>
      <c r="C644" s="47" t="s">
        <v>53</v>
      </c>
      <c r="D644" s="47" t="s">
        <v>87</v>
      </c>
      <c r="E644" s="47">
        <v>196</v>
      </c>
      <c r="F644" s="47">
        <v>18080.21</v>
      </c>
      <c r="G644" s="47">
        <v>5428.6</v>
      </c>
    </row>
    <row r="645" spans="2:7" ht="12">
      <c r="B645" s="47">
        <v>2019</v>
      </c>
      <c r="C645" s="47" t="s">
        <v>53</v>
      </c>
      <c r="D645" s="47" t="s">
        <v>88</v>
      </c>
      <c r="E645" s="47">
        <v>676</v>
      </c>
      <c r="F645" s="47">
        <v>24635.52</v>
      </c>
      <c r="G645" s="47">
        <v>14180.5</v>
      </c>
    </row>
    <row r="646" spans="2:7" ht="12">
      <c r="B646" s="47">
        <v>2019</v>
      </c>
      <c r="C646" s="47" t="s">
        <v>53</v>
      </c>
      <c r="D646" s="47" t="s">
        <v>89</v>
      </c>
      <c r="E646" s="47">
        <v>14</v>
      </c>
      <c r="F646" s="47">
        <v>1176</v>
      </c>
      <c r="G646" s="47">
        <v>42</v>
      </c>
    </row>
    <row r="647" spans="2:7" ht="12">
      <c r="B647" s="47">
        <v>2019</v>
      </c>
      <c r="C647" s="47" t="s">
        <v>53</v>
      </c>
      <c r="D647" s="47" t="s">
        <v>90</v>
      </c>
      <c r="E647" s="47">
        <v>49</v>
      </c>
      <c r="F647" s="47">
        <v>3259.79</v>
      </c>
      <c r="G647" s="47">
        <v>1419</v>
      </c>
    </row>
    <row r="648" spans="2:7" ht="12">
      <c r="B648" s="47">
        <v>2019</v>
      </c>
      <c r="C648" s="47" t="s">
        <v>53</v>
      </c>
      <c r="D648" s="47" t="s">
        <v>91</v>
      </c>
      <c r="E648" s="47">
        <v>624</v>
      </c>
      <c r="F648" s="47">
        <v>31594.15</v>
      </c>
      <c r="G648" s="47">
        <v>16043.5</v>
      </c>
    </row>
    <row r="649" spans="2:7" ht="12">
      <c r="B649" s="47">
        <v>2019</v>
      </c>
      <c r="C649" s="47" t="s">
        <v>53</v>
      </c>
      <c r="D649" s="47" t="s">
        <v>92</v>
      </c>
      <c r="E649" s="47">
        <v>7</v>
      </c>
      <c r="F649" s="47">
        <v>673.46</v>
      </c>
      <c r="G649" s="47">
        <v>354</v>
      </c>
    </row>
  </sheetData>
  <sheetProtection/>
  <autoFilter ref="B2:G649"/>
  <printOptions/>
  <pageMargins left="0.7843137254901962" right="0.7843137254901962" top="0.9803921568627452" bottom="0.9803921568627452" header="0.5098039215686275" footer="0.509803921568627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N45"/>
  <sheetViews>
    <sheetView zoomScale="85" zoomScaleNormal="85" zoomScalePageLayoutView="0" workbookViewId="0" topLeftCell="A1">
      <selection activeCell="A1" sqref="A1"/>
    </sheetView>
  </sheetViews>
  <sheetFormatPr defaultColWidth="9.140625" defaultRowHeight="15"/>
  <cols>
    <col min="1" max="1" width="1.7109375" style="39" customWidth="1"/>
    <col min="2" max="2" width="24.28125" style="39" customWidth="1"/>
    <col min="3" max="3" width="23.28125" style="39" customWidth="1"/>
    <col min="4" max="4" width="26.421875" style="39" customWidth="1"/>
    <col min="5" max="5" width="28.57421875" style="39" customWidth="1"/>
    <col min="6" max="6" width="28.8515625" style="39" customWidth="1"/>
    <col min="7" max="7" width="17.8515625" style="39" customWidth="1"/>
    <col min="8" max="8" width="22.28125" style="39" customWidth="1"/>
    <col min="9" max="16384" width="9.140625" style="64" customWidth="1"/>
  </cols>
  <sheetData>
    <row r="1" spans="1:2" ht="12.75">
      <c r="A1" s="63"/>
      <c r="B1" s="63"/>
    </row>
    <row r="2" spans="1:7" ht="12.75">
      <c r="A2" s="63"/>
      <c r="B2" s="63"/>
      <c r="G2" s="23"/>
    </row>
    <row r="3" spans="1:2" ht="12.75">
      <c r="A3" s="63"/>
      <c r="B3" s="63"/>
    </row>
    <row r="4" spans="1:2" ht="12.75">
      <c r="A4" s="63"/>
      <c r="B4" s="63"/>
    </row>
    <row r="5" spans="1:2" ht="12.75">
      <c r="A5" s="63"/>
      <c r="B5" s="63"/>
    </row>
    <row r="6" spans="1:2" ht="23.25" customHeight="1">
      <c r="A6" s="63"/>
      <c r="B6" s="24" t="s">
        <v>0</v>
      </c>
    </row>
    <row r="7" spans="1:8" ht="18">
      <c r="A7" s="24"/>
      <c r="B7" s="24" t="s">
        <v>47</v>
      </c>
      <c r="C7" s="25"/>
      <c r="D7" s="25"/>
      <c r="E7" s="25"/>
      <c r="F7" s="25"/>
      <c r="G7" s="25"/>
      <c r="H7" s="25"/>
    </row>
    <row r="8" spans="1:8" ht="18">
      <c r="A8" s="24"/>
      <c r="B8" s="84" t="s">
        <v>116</v>
      </c>
      <c r="C8" s="25"/>
      <c r="D8" s="25"/>
      <c r="E8" s="25"/>
      <c r="F8" s="25"/>
      <c r="G8" s="25"/>
      <c r="H8" s="25"/>
    </row>
    <row r="9" spans="1:8" s="51" customFormat="1" ht="13.5">
      <c r="A9" s="86"/>
      <c r="B9" s="239" t="s">
        <v>95</v>
      </c>
      <c r="C9" s="240" t="s">
        <v>117</v>
      </c>
      <c r="D9" s="87"/>
      <c r="E9" s="87"/>
      <c r="F9" s="87"/>
      <c r="G9" s="87"/>
      <c r="H9" s="87"/>
    </row>
    <row r="10" spans="1:8" ht="18" hidden="1">
      <c r="A10" s="24"/>
      <c r="B10" s="24"/>
      <c r="C10" s="25"/>
      <c r="D10" s="25"/>
      <c r="E10" s="25"/>
      <c r="F10" s="25"/>
      <c r="G10" s="25"/>
      <c r="H10" s="25"/>
    </row>
    <row r="11" spans="1:8" ht="18" hidden="1">
      <c r="A11" s="24"/>
      <c r="B11" s="221"/>
      <c r="C11" s="222" t="s">
        <v>98</v>
      </c>
      <c r="D11" s="223"/>
      <c r="E11" s="224"/>
      <c r="F11" s="65"/>
      <c r="G11" s="65"/>
      <c r="H11" s="65"/>
    </row>
    <row r="12" spans="1:8" ht="18" hidden="1">
      <c r="A12" s="24"/>
      <c r="B12" s="222" t="s">
        <v>93</v>
      </c>
      <c r="C12" s="221" t="s">
        <v>106</v>
      </c>
      <c r="D12" s="225" t="s">
        <v>107</v>
      </c>
      <c r="E12" s="226" t="s">
        <v>97</v>
      </c>
      <c r="F12" s="65"/>
      <c r="G12" s="65"/>
      <c r="H12" s="65"/>
    </row>
    <row r="13" spans="1:8" ht="18" hidden="1">
      <c r="A13" s="24"/>
      <c r="B13" s="227">
        <v>2010</v>
      </c>
      <c r="C13" s="228">
        <v>637689544.5</v>
      </c>
      <c r="D13" s="229">
        <v>6579776</v>
      </c>
      <c r="E13" s="230">
        <v>534674</v>
      </c>
      <c r="F13" s="65"/>
      <c r="G13" s="65"/>
      <c r="H13" s="65"/>
    </row>
    <row r="14" spans="1:8" ht="18" hidden="1">
      <c r="A14" s="24"/>
      <c r="B14" s="231">
        <v>2011</v>
      </c>
      <c r="C14" s="232">
        <v>607752734.33</v>
      </c>
      <c r="D14" s="233">
        <v>6440763</v>
      </c>
      <c r="E14" s="234">
        <v>515897</v>
      </c>
      <c r="F14" s="65"/>
      <c r="G14" s="65"/>
      <c r="H14" s="65"/>
    </row>
    <row r="15" spans="1:8" ht="18" hidden="1">
      <c r="A15" s="24"/>
      <c r="B15" s="231">
        <v>2012</v>
      </c>
      <c r="C15" s="232">
        <v>567760070.61</v>
      </c>
      <c r="D15" s="233">
        <v>6327988</v>
      </c>
      <c r="E15" s="234">
        <v>488982</v>
      </c>
      <c r="F15" s="65"/>
      <c r="G15" s="65"/>
      <c r="H15" s="65"/>
    </row>
    <row r="16" spans="1:8" ht="18" hidden="1">
      <c r="A16" s="24"/>
      <c r="B16" s="231">
        <v>2013</v>
      </c>
      <c r="C16" s="232">
        <v>531572240.5</v>
      </c>
      <c r="D16" s="233">
        <v>6120077</v>
      </c>
      <c r="E16" s="234">
        <v>464639</v>
      </c>
      <c r="F16" s="65"/>
      <c r="G16" s="65"/>
      <c r="H16" s="65"/>
    </row>
    <row r="17" spans="1:8" ht="18" hidden="1">
      <c r="A17" s="24"/>
      <c r="B17" s="231">
        <v>2014</v>
      </c>
      <c r="C17" s="232">
        <v>517808192.47</v>
      </c>
      <c r="D17" s="233">
        <v>6134495</v>
      </c>
      <c r="E17" s="234">
        <v>439778</v>
      </c>
      <c r="F17" s="65"/>
      <c r="G17" s="65"/>
      <c r="H17" s="65"/>
    </row>
    <row r="18" spans="1:8" ht="18" hidden="1">
      <c r="A18" s="24"/>
      <c r="B18" s="231">
        <v>2015</v>
      </c>
      <c r="C18" s="232">
        <v>510921159.31</v>
      </c>
      <c r="D18" s="233">
        <v>6192866</v>
      </c>
      <c r="E18" s="234">
        <v>433448</v>
      </c>
      <c r="F18" s="65"/>
      <c r="G18" s="65"/>
      <c r="H18" s="65"/>
    </row>
    <row r="19" spans="1:8" ht="18" hidden="1">
      <c r="A19" s="24"/>
      <c r="B19" s="231">
        <v>2016</v>
      </c>
      <c r="C19" s="232">
        <v>509482262.89</v>
      </c>
      <c r="D19" s="233">
        <v>6304480</v>
      </c>
      <c r="E19" s="234">
        <v>432493</v>
      </c>
      <c r="F19" s="65"/>
      <c r="G19" s="65"/>
      <c r="H19" s="65"/>
    </row>
    <row r="20" spans="1:8" ht="18" hidden="1">
      <c r="A20" s="24"/>
      <c r="B20" s="231">
        <v>2017</v>
      </c>
      <c r="C20" s="232">
        <v>503898892.9</v>
      </c>
      <c r="D20" s="233">
        <v>6376390</v>
      </c>
      <c r="E20" s="234">
        <v>423656</v>
      </c>
      <c r="F20" s="65"/>
      <c r="G20" s="65"/>
      <c r="H20" s="65"/>
    </row>
    <row r="21" spans="1:8" ht="18" hidden="1">
      <c r="A21" s="24"/>
      <c r="B21" s="231">
        <v>2018</v>
      </c>
      <c r="C21" s="232">
        <v>487211886.70000005</v>
      </c>
      <c r="D21" s="233">
        <v>5771755</v>
      </c>
      <c r="E21" s="234">
        <v>406607</v>
      </c>
      <c r="F21" s="65"/>
      <c r="G21" s="65"/>
      <c r="H21" s="65"/>
    </row>
    <row r="22" spans="1:8" ht="18" hidden="1">
      <c r="A22" s="24"/>
      <c r="B22" s="231">
        <v>2019</v>
      </c>
      <c r="C22" s="232">
        <v>488956926.5</v>
      </c>
      <c r="D22" s="233">
        <v>5508423</v>
      </c>
      <c r="E22" s="234">
        <v>402217</v>
      </c>
      <c r="F22" s="65"/>
      <c r="G22" s="65"/>
      <c r="H22" s="65"/>
    </row>
    <row r="23" spans="1:8" ht="18" hidden="1">
      <c r="A23" s="24"/>
      <c r="B23" s="235" t="s">
        <v>96</v>
      </c>
      <c r="C23" s="236">
        <v>5363053910.709999</v>
      </c>
      <c r="D23" s="237">
        <v>61757013</v>
      </c>
      <c r="E23" s="238">
        <v>4542391</v>
      </c>
      <c r="F23" s="65"/>
      <c r="G23" s="65"/>
      <c r="H23" s="65"/>
    </row>
    <row r="24" spans="1:8" ht="18">
      <c r="A24" s="24"/>
      <c r="B24"/>
      <c r="C24"/>
      <c r="D24"/>
      <c r="E24"/>
      <c r="F24" s="65"/>
      <c r="G24" s="65"/>
      <c r="H24" s="65"/>
    </row>
    <row r="25" spans="1:8" s="142" customFormat="1" ht="15">
      <c r="A25" s="137"/>
      <c r="B25" s="138" t="s">
        <v>2</v>
      </c>
      <c r="C25" s="139" t="s">
        <v>113</v>
      </c>
      <c r="D25" s="140" t="s">
        <v>114</v>
      </c>
      <c r="E25" s="140" t="s">
        <v>115</v>
      </c>
      <c r="F25" s="140" t="s">
        <v>73</v>
      </c>
      <c r="G25" s="140" t="s">
        <v>74</v>
      </c>
      <c r="H25" s="141" t="s">
        <v>75</v>
      </c>
    </row>
    <row r="26" spans="2:10" ht="13.5">
      <c r="B26" s="28" t="s">
        <v>3</v>
      </c>
      <c r="C26" s="61">
        <f>C13</f>
        <v>637689544.5</v>
      </c>
      <c r="D26" s="62">
        <f>D13</f>
        <v>6579776</v>
      </c>
      <c r="E26" s="62">
        <f>E13</f>
        <v>534674</v>
      </c>
      <c r="F26" s="62">
        <f>D26/E26</f>
        <v>12.306145426933048</v>
      </c>
      <c r="G26" s="62">
        <f>C26/E26</f>
        <v>1192.669822172015</v>
      </c>
      <c r="H26" s="66">
        <f>C26/D26</f>
        <v>96.91660392390257</v>
      </c>
      <c r="I26" s="39"/>
      <c r="J26" s="39"/>
    </row>
    <row r="27" spans="2:10" ht="13.5">
      <c r="B27" s="28" t="s">
        <v>4</v>
      </c>
      <c r="C27" s="61">
        <f aca="true" t="shared" si="0" ref="C27:E35">C14</f>
        <v>607752734.33</v>
      </c>
      <c r="D27" s="62">
        <f t="shared" si="0"/>
        <v>6440763</v>
      </c>
      <c r="E27" s="62">
        <f t="shared" si="0"/>
        <v>515897</v>
      </c>
      <c r="F27" s="62">
        <f aca="true" t="shared" si="1" ref="F27:F35">D27/E27</f>
        <v>12.484590916403857</v>
      </c>
      <c r="G27" s="62">
        <f aca="true" t="shared" si="2" ref="G27:G35">C27/E27</f>
        <v>1178.0505301058158</v>
      </c>
      <c r="H27" s="66">
        <f aca="true" t="shared" si="3" ref="H27:H35">C27/D27</f>
        <v>94.36036294612921</v>
      </c>
      <c r="I27" s="39"/>
      <c r="J27" s="39"/>
    </row>
    <row r="28" spans="2:8" ht="13.5">
      <c r="B28" s="28" t="s">
        <v>30</v>
      </c>
      <c r="C28" s="61">
        <f t="shared" si="0"/>
        <v>567760070.61</v>
      </c>
      <c r="D28" s="62">
        <f t="shared" si="0"/>
        <v>6327988</v>
      </c>
      <c r="E28" s="62">
        <f t="shared" si="0"/>
        <v>488982</v>
      </c>
      <c r="F28" s="62">
        <f t="shared" si="1"/>
        <v>12.94114711788982</v>
      </c>
      <c r="G28" s="62">
        <f t="shared" si="2"/>
        <v>1161.106279188191</v>
      </c>
      <c r="H28" s="66">
        <f t="shared" si="3"/>
        <v>89.72205235060497</v>
      </c>
    </row>
    <row r="29" spans="2:8" ht="13.5">
      <c r="B29" s="28" t="s">
        <v>123</v>
      </c>
      <c r="C29" s="61">
        <f t="shared" si="0"/>
        <v>531572240.5</v>
      </c>
      <c r="D29" s="62">
        <f t="shared" si="0"/>
        <v>6120077</v>
      </c>
      <c r="E29" s="62">
        <f t="shared" si="0"/>
        <v>464639</v>
      </c>
      <c r="F29" s="62">
        <f t="shared" si="1"/>
        <v>13.171681671146848</v>
      </c>
      <c r="G29" s="62">
        <f t="shared" si="2"/>
        <v>1144.0542883830242</v>
      </c>
      <c r="H29" s="66">
        <f t="shared" si="3"/>
        <v>86.85711642190122</v>
      </c>
    </row>
    <row r="30" spans="2:8" ht="13.5">
      <c r="B30" s="28" t="s">
        <v>132</v>
      </c>
      <c r="C30" s="61">
        <f t="shared" si="0"/>
        <v>517808192.47</v>
      </c>
      <c r="D30" s="62">
        <f t="shared" si="0"/>
        <v>6134495</v>
      </c>
      <c r="E30" s="62">
        <f t="shared" si="0"/>
        <v>439778</v>
      </c>
      <c r="F30" s="62">
        <f t="shared" si="1"/>
        <v>13.949072031797861</v>
      </c>
      <c r="G30" s="62">
        <f t="shared" si="2"/>
        <v>1177.4308684609052</v>
      </c>
      <c r="H30" s="66">
        <f t="shared" si="3"/>
        <v>84.40926147466092</v>
      </c>
    </row>
    <row r="31" spans="2:8" ht="13.5">
      <c r="B31" s="28" t="s">
        <v>148</v>
      </c>
      <c r="C31" s="61">
        <f>C18</f>
        <v>510921159.31</v>
      </c>
      <c r="D31" s="62">
        <f t="shared" si="0"/>
        <v>6192866</v>
      </c>
      <c r="E31" s="62">
        <f t="shared" si="0"/>
        <v>433448</v>
      </c>
      <c r="F31" s="62">
        <f t="shared" si="1"/>
        <v>14.287448552075452</v>
      </c>
      <c r="G31" s="62">
        <f t="shared" si="2"/>
        <v>1178.7369172542035</v>
      </c>
      <c r="H31" s="66">
        <f t="shared" si="3"/>
        <v>82.50156862912907</v>
      </c>
    </row>
    <row r="32" spans="2:8" ht="13.5">
      <c r="B32" s="28" t="s">
        <v>152</v>
      </c>
      <c r="C32" s="61">
        <f t="shared" si="0"/>
        <v>509482262.89</v>
      </c>
      <c r="D32" s="62">
        <f t="shared" si="0"/>
        <v>6304480</v>
      </c>
      <c r="E32" s="62">
        <f t="shared" si="0"/>
        <v>432493</v>
      </c>
      <c r="F32" s="62">
        <f t="shared" si="1"/>
        <v>14.57706829937132</v>
      </c>
      <c r="G32" s="62">
        <f t="shared" si="2"/>
        <v>1178.0127375240754</v>
      </c>
      <c r="H32" s="66">
        <f t="shared" si="3"/>
        <v>80.8127336259295</v>
      </c>
    </row>
    <row r="33" spans="2:8" ht="13.5">
      <c r="B33" s="28" t="s">
        <v>153</v>
      </c>
      <c r="C33" s="61">
        <f t="shared" si="0"/>
        <v>503898892.9</v>
      </c>
      <c r="D33" s="62">
        <f t="shared" si="0"/>
        <v>6376390</v>
      </c>
      <c r="E33" s="62">
        <f t="shared" si="0"/>
        <v>423656</v>
      </c>
      <c r="F33" s="62">
        <f t="shared" si="1"/>
        <v>15.050866740940764</v>
      </c>
      <c r="G33" s="62">
        <f t="shared" si="2"/>
        <v>1189.40577473233</v>
      </c>
      <c r="H33" s="66">
        <f t="shared" si="3"/>
        <v>79.02573288333994</v>
      </c>
    </row>
    <row r="34" spans="2:8" ht="13.5">
      <c r="B34" s="28" t="s">
        <v>154</v>
      </c>
      <c r="C34" s="61">
        <f t="shared" si="0"/>
        <v>487211886.70000005</v>
      </c>
      <c r="D34" s="62">
        <f t="shared" si="0"/>
        <v>5771755</v>
      </c>
      <c r="E34" s="62">
        <f t="shared" si="0"/>
        <v>406607</v>
      </c>
      <c r="F34" s="62">
        <f t="shared" si="1"/>
        <v>14.194922861632977</v>
      </c>
      <c r="G34" s="62">
        <f t="shared" si="2"/>
        <v>1198.2378235003334</v>
      </c>
      <c r="H34" s="66">
        <f t="shared" si="3"/>
        <v>84.41312680458545</v>
      </c>
    </row>
    <row r="35" spans="2:8" ht="13.5">
      <c r="B35" s="28" t="s">
        <v>173</v>
      </c>
      <c r="C35" s="61">
        <f t="shared" si="0"/>
        <v>488956926.5</v>
      </c>
      <c r="D35" s="62">
        <f t="shared" si="0"/>
        <v>5508423</v>
      </c>
      <c r="E35" s="62">
        <f t="shared" si="0"/>
        <v>402217</v>
      </c>
      <c r="F35" s="62">
        <f t="shared" si="1"/>
        <v>13.695152119378346</v>
      </c>
      <c r="G35" s="62">
        <f t="shared" si="2"/>
        <v>1215.6545509016278</v>
      </c>
      <c r="H35" s="66">
        <f t="shared" si="3"/>
        <v>88.76531931189743</v>
      </c>
    </row>
    <row r="36" spans="2:9" ht="13.5">
      <c r="B36" s="67"/>
      <c r="C36" s="67"/>
      <c r="D36" s="67"/>
      <c r="E36" s="67"/>
      <c r="F36" s="67"/>
      <c r="G36" s="67"/>
      <c r="H36" s="67"/>
      <c r="I36" s="39"/>
    </row>
    <row r="37" ht="13.5">
      <c r="I37" s="39"/>
    </row>
    <row r="38" spans="8:14" ht="13.5">
      <c r="H38" s="68" t="s">
        <v>8</v>
      </c>
      <c r="I38" s="39"/>
      <c r="J38" s="39"/>
      <c r="K38" s="39"/>
      <c r="L38" s="39"/>
      <c r="M38" s="39"/>
      <c r="N38" s="39"/>
    </row>
    <row r="39" spans="2:14" ht="15">
      <c r="B39" s="39" t="s">
        <v>68</v>
      </c>
      <c r="I39" s="39"/>
      <c r="J39" s="39"/>
      <c r="K39" s="39"/>
      <c r="L39" s="39"/>
      <c r="M39" s="39"/>
      <c r="N39" s="39"/>
    </row>
    <row r="40" spans="2:14" ht="30" customHeight="1">
      <c r="B40" s="247" t="s">
        <v>150</v>
      </c>
      <c r="C40" s="247"/>
      <c r="D40" s="247"/>
      <c r="E40" s="247"/>
      <c r="F40" s="247"/>
      <c r="G40" s="247"/>
      <c r="I40" s="39"/>
      <c r="J40" s="39"/>
      <c r="K40" s="39"/>
      <c r="L40" s="39"/>
      <c r="M40" s="39"/>
      <c r="N40" s="39"/>
    </row>
    <row r="41" spans="2:14" ht="15">
      <c r="B41" s="39" t="s">
        <v>69</v>
      </c>
      <c r="I41" s="39"/>
      <c r="J41" s="39"/>
      <c r="K41" s="39"/>
      <c r="L41" s="39"/>
      <c r="M41" s="39"/>
      <c r="N41" s="39"/>
    </row>
    <row r="42" spans="2:14" ht="15">
      <c r="B42" s="39" t="s">
        <v>70</v>
      </c>
      <c r="I42" s="39"/>
      <c r="J42" s="39"/>
      <c r="K42" s="39"/>
      <c r="L42" s="39"/>
      <c r="M42" s="39"/>
      <c r="N42" s="39"/>
    </row>
    <row r="43" spans="2:14" ht="15">
      <c r="B43" s="39" t="s">
        <v>71</v>
      </c>
      <c r="I43" s="39"/>
      <c r="J43" s="39"/>
      <c r="K43" s="39"/>
      <c r="L43" s="39"/>
      <c r="M43" s="39"/>
      <c r="N43" s="39"/>
    </row>
    <row r="44" spans="2:14" ht="15">
      <c r="B44" s="39" t="s">
        <v>72</v>
      </c>
      <c r="I44" s="39"/>
      <c r="J44" s="39"/>
      <c r="K44" s="39"/>
      <c r="L44" s="39"/>
      <c r="M44" s="39"/>
      <c r="N44" s="39"/>
    </row>
    <row r="45" ht="13.5">
      <c r="B45" s="39" t="s">
        <v>120</v>
      </c>
    </row>
  </sheetData>
  <sheetProtection/>
  <mergeCells count="1">
    <mergeCell ref="B40:G40"/>
  </mergeCells>
  <conditionalFormatting sqref="I26:J27">
    <cfRule type="containsText" priority="5" dxfId="9" operator="containsText" stopIfTrue="1" text="FALSE">
      <formula>NOT(ISERROR(SEARCH("FALSE",I26)))</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6"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lucyai01</dc:creator>
  <cp:keywords/>
  <dc:description/>
  <cp:lastModifiedBy>Mike Smith</cp:lastModifiedBy>
  <cp:lastPrinted>2014-01-08T14:58:52Z</cp:lastPrinted>
  <dcterms:created xsi:type="dcterms:W3CDTF">2013-03-27T16:03:03Z</dcterms:created>
  <dcterms:modified xsi:type="dcterms:W3CDTF">2020-09-18T08:04:38Z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