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0" yWindow="0" windowWidth="12585" windowHeight="7755"/>
  </bookViews>
  <sheets>
    <sheet name="Notes" sheetId="20" r:id="rId1"/>
    <sheet name="DALY" sheetId="23" r:id="rId2"/>
    <sheet name=" YLD" sheetId="21" r:id="rId3"/>
    <sheet name=" YLL" sheetId="22" r:id="rId4"/>
    <sheet name="Deaths" sheetId="24" r:id="rId5"/>
  </sheets>
  <definedNames>
    <definedName name="_xlnm.Print_Area" localSheetId="4">Deaths!$A$1:$R$166</definedName>
  </definedNames>
  <calcPr calcId="125725"/>
</workbook>
</file>

<file path=xl/calcChain.xml><?xml version="1.0" encoding="utf-8"?>
<calcChain xmlns="http://schemas.openxmlformats.org/spreadsheetml/2006/main">
  <c r="R109" i="23"/>
  <c r="I145" i="21"/>
  <c r="J145"/>
  <c r="K145"/>
  <c r="L145"/>
  <c r="N145"/>
  <c r="O145"/>
  <c r="P145"/>
  <c r="Q145"/>
  <c r="R145"/>
  <c r="H145"/>
  <c r="I41"/>
  <c r="J41"/>
  <c r="K41"/>
  <c r="L41"/>
  <c r="M41"/>
  <c r="N41"/>
  <c r="O41"/>
  <c r="P41"/>
  <c r="Q41"/>
  <c r="R41"/>
  <c r="H41"/>
  <c r="R12"/>
  <c r="I12"/>
  <c r="J12"/>
  <c r="K12"/>
  <c r="L12"/>
  <c r="N12"/>
  <c r="O12"/>
  <c r="P12"/>
  <c r="Q12"/>
  <c r="H12"/>
  <c r="I145" i="22"/>
  <c r="J145"/>
  <c r="K145"/>
  <c r="L145"/>
  <c r="N145"/>
  <c r="O145"/>
  <c r="P145"/>
  <c r="Q145"/>
  <c r="R145"/>
  <c r="H145"/>
  <c r="I41"/>
  <c r="J41"/>
  <c r="K41"/>
  <c r="L41"/>
  <c r="N41"/>
  <c r="O41"/>
  <c r="P41"/>
  <c r="Q41"/>
  <c r="R41"/>
  <c r="H41"/>
  <c r="H12"/>
  <c r="N12"/>
  <c r="O12"/>
  <c r="P12"/>
  <c r="Q12"/>
  <c r="R12"/>
  <c r="I12"/>
  <c r="J12"/>
  <c r="K12"/>
  <c r="L12"/>
  <c r="F145"/>
  <c r="E145"/>
  <c r="F41"/>
  <c r="E41"/>
  <c r="F12"/>
  <c r="E12"/>
  <c r="R10" l="1"/>
  <c r="N10"/>
  <c r="N10" i="23" s="1"/>
  <c r="I10" i="22"/>
  <c r="I10" i="23" s="1"/>
  <c r="J10" i="22"/>
  <c r="J10" i="23" s="1"/>
  <c r="O10" i="22"/>
  <c r="O10" i="23" s="1"/>
  <c r="Q10" i="22"/>
  <c r="Q10" i="23" s="1"/>
  <c r="K10" i="22"/>
  <c r="L10"/>
  <c r="P10"/>
  <c r="P10" i="23" s="1"/>
  <c r="H10" i="22"/>
  <c r="H10" i="23" s="1"/>
  <c r="D145" i="22"/>
  <c r="D145" i="23" s="1"/>
  <c r="D10" i="22"/>
  <c r="D10" i="23" s="1"/>
  <c r="E12"/>
  <c r="F12"/>
  <c r="H12"/>
  <c r="I12"/>
  <c r="J12"/>
  <c r="K12"/>
  <c r="L12"/>
  <c r="N12"/>
  <c r="O12"/>
  <c r="P12"/>
  <c r="Q12"/>
  <c r="R12"/>
  <c r="E14"/>
  <c r="F14"/>
  <c r="H14"/>
  <c r="I14"/>
  <c r="J14"/>
  <c r="K14"/>
  <c r="L14"/>
  <c r="N14"/>
  <c r="O14"/>
  <c r="P14"/>
  <c r="Q14"/>
  <c r="R14"/>
  <c r="E15"/>
  <c r="F15"/>
  <c r="H15"/>
  <c r="I15"/>
  <c r="J15"/>
  <c r="K15"/>
  <c r="L15"/>
  <c r="N15"/>
  <c r="O15"/>
  <c r="P15"/>
  <c r="Q15"/>
  <c r="R15"/>
  <c r="E16"/>
  <c r="F16"/>
  <c r="H16"/>
  <c r="I16"/>
  <c r="J16"/>
  <c r="K16"/>
  <c r="L16"/>
  <c r="N16"/>
  <c r="O16"/>
  <c r="P16"/>
  <c r="Q16"/>
  <c r="R16"/>
  <c r="E17"/>
  <c r="F17"/>
  <c r="H17"/>
  <c r="I17"/>
  <c r="J17"/>
  <c r="K17"/>
  <c r="L17"/>
  <c r="N17"/>
  <c r="O17"/>
  <c r="P17"/>
  <c r="Q17"/>
  <c r="R17"/>
  <c r="E18"/>
  <c r="F18"/>
  <c r="H18"/>
  <c r="I18"/>
  <c r="J18"/>
  <c r="K18"/>
  <c r="L18"/>
  <c r="N18"/>
  <c r="O18"/>
  <c r="P18"/>
  <c r="Q18"/>
  <c r="R18"/>
  <c r="E19"/>
  <c r="F19"/>
  <c r="H19"/>
  <c r="I19"/>
  <c r="J19"/>
  <c r="K19"/>
  <c r="L19"/>
  <c r="N19"/>
  <c r="O19"/>
  <c r="P19"/>
  <c r="Q19"/>
  <c r="R19"/>
  <c r="E20"/>
  <c r="F20"/>
  <c r="H20"/>
  <c r="I20"/>
  <c r="J20"/>
  <c r="K20"/>
  <c r="L20"/>
  <c r="N20"/>
  <c r="O20"/>
  <c r="P20"/>
  <c r="Q20"/>
  <c r="R20"/>
  <c r="E21"/>
  <c r="F21"/>
  <c r="H21"/>
  <c r="I21"/>
  <c r="J21"/>
  <c r="K21"/>
  <c r="L21"/>
  <c r="N21"/>
  <c r="O21"/>
  <c r="P21"/>
  <c r="Q21"/>
  <c r="R21"/>
  <c r="E22"/>
  <c r="F22"/>
  <c r="H22"/>
  <c r="I22"/>
  <c r="J22"/>
  <c r="K22"/>
  <c r="L22"/>
  <c r="N22"/>
  <c r="O22"/>
  <c r="P22"/>
  <c r="Q22"/>
  <c r="R22"/>
  <c r="E23"/>
  <c r="F23"/>
  <c r="H23"/>
  <c r="I23"/>
  <c r="J23"/>
  <c r="K23"/>
  <c r="L23"/>
  <c r="N23"/>
  <c r="O23"/>
  <c r="P23"/>
  <c r="Q23"/>
  <c r="R23"/>
  <c r="E24"/>
  <c r="F24"/>
  <c r="H24"/>
  <c r="I24"/>
  <c r="J24"/>
  <c r="K24"/>
  <c r="L24"/>
  <c r="N24"/>
  <c r="O24"/>
  <c r="P24"/>
  <c r="Q24"/>
  <c r="R24"/>
  <c r="E25"/>
  <c r="F25"/>
  <c r="H25"/>
  <c r="I25"/>
  <c r="J25"/>
  <c r="K25"/>
  <c r="L25"/>
  <c r="N25"/>
  <c r="O25"/>
  <c r="P25"/>
  <c r="Q25"/>
  <c r="R25"/>
  <c r="E26"/>
  <c r="F26"/>
  <c r="H26"/>
  <c r="I26"/>
  <c r="J26"/>
  <c r="K26"/>
  <c r="L26"/>
  <c r="N26"/>
  <c r="O26"/>
  <c r="P26"/>
  <c r="Q26"/>
  <c r="R26"/>
  <c r="E27"/>
  <c r="F27"/>
  <c r="H27"/>
  <c r="I27"/>
  <c r="J27"/>
  <c r="K27"/>
  <c r="L27"/>
  <c r="N27"/>
  <c r="O27"/>
  <c r="P27"/>
  <c r="Q27"/>
  <c r="R27"/>
  <c r="E28"/>
  <c r="F28"/>
  <c r="H28"/>
  <c r="I28"/>
  <c r="J28"/>
  <c r="K28"/>
  <c r="L28"/>
  <c r="N28"/>
  <c r="O28"/>
  <c r="P28"/>
  <c r="Q28"/>
  <c r="R28"/>
  <c r="E29"/>
  <c r="F29"/>
  <c r="H29"/>
  <c r="I29"/>
  <c r="J29"/>
  <c r="K29"/>
  <c r="L29"/>
  <c r="N29"/>
  <c r="O29"/>
  <c r="P29"/>
  <c r="Q29"/>
  <c r="R29"/>
  <c r="E30"/>
  <c r="F30"/>
  <c r="H30"/>
  <c r="I30"/>
  <c r="J30"/>
  <c r="K30"/>
  <c r="L30"/>
  <c r="N30"/>
  <c r="O30"/>
  <c r="P30"/>
  <c r="Q30"/>
  <c r="R30"/>
  <c r="E31"/>
  <c r="F31"/>
  <c r="H31"/>
  <c r="I31"/>
  <c r="J31"/>
  <c r="K31"/>
  <c r="L31"/>
  <c r="N31"/>
  <c r="O31"/>
  <c r="P31"/>
  <c r="Q31"/>
  <c r="R31"/>
  <c r="E32"/>
  <c r="F32"/>
  <c r="H32"/>
  <c r="I32"/>
  <c r="J32"/>
  <c r="K32"/>
  <c r="L32"/>
  <c r="N32"/>
  <c r="O32"/>
  <c r="P32"/>
  <c r="Q32"/>
  <c r="R32"/>
  <c r="E33"/>
  <c r="F33"/>
  <c r="H33"/>
  <c r="I33"/>
  <c r="J33"/>
  <c r="K33"/>
  <c r="L33"/>
  <c r="N33"/>
  <c r="O33"/>
  <c r="P33"/>
  <c r="Q33"/>
  <c r="R33"/>
  <c r="E34"/>
  <c r="F34"/>
  <c r="H34"/>
  <c r="I34"/>
  <c r="J34"/>
  <c r="K34"/>
  <c r="L34"/>
  <c r="N34"/>
  <c r="O34"/>
  <c r="P34"/>
  <c r="Q34"/>
  <c r="R34"/>
  <c r="E35"/>
  <c r="F35"/>
  <c r="H35"/>
  <c r="I35"/>
  <c r="J35"/>
  <c r="K35"/>
  <c r="L35"/>
  <c r="N35"/>
  <c r="O35"/>
  <c r="P35"/>
  <c r="Q35"/>
  <c r="R35"/>
  <c r="E36"/>
  <c r="F36"/>
  <c r="H36"/>
  <c r="I36"/>
  <c r="J36"/>
  <c r="K36"/>
  <c r="L36"/>
  <c r="N36"/>
  <c r="O36"/>
  <c r="P36"/>
  <c r="Q36"/>
  <c r="R36"/>
  <c r="E37"/>
  <c r="F37"/>
  <c r="H37"/>
  <c r="I37"/>
  <c r="J37"/>
  <c r="K37"/>
  <c r="L37"/>
  <c r="N37"/>
  <c r="O37"/>
  <c r="P37"/>
  <c r="Q37"/>
  <c r="R37"/>
  <c r="E38"/>
  <c r="F38"/>
  <c r="H38"/>
  <c r="I38"/>
  <c r="J38"/>
  <c r="K38"/>
  <c r="L38"/>
  <c r="N38"/>
  <c r="O38"/>
  <c r="P38"/>
  <c r="Q38"/>
  <c r="R38"/>
  <c r="E39"/>
  <c r="F39"/>
  <c r="H39"/>
  <c r="I39"/>
  <c r="J39"/>
  <c r="K39"/>
  <c r="L39"/>
  <c r="N39"/>
  <c r="O39"/>
  <c r="P39"/>
  <c r="Q39"/>
  <c r="R39"/>
  <c r="E41"/>
  <c r="F41"/>
  <c r="H41"/>
  <c r="I41"/>
  <c r="J41"/>
  <c r="K41"/>
  <c r="L41"/>
  <c r="N41"/>
  <c r="O41"/>
  <c r="P41"/>
  <c r="Q41"/>
  <c r="R41"/>
  <c r="E43"/>
  <c r="F43"/>
  <c r="H43"/>
  <c r="I43"/>
  <c r="J43"/>
  <c r="K43"/>
  <c r="L43"/>
  <c r="N43"/>
  <c r="O43"/>
  <c r="P43"/>
  <c r="Q43"/>
  <c r="R43"/>
  <c r="E44"/>
  <c r="F44"/>
  <c r="H44"/>
  <c r="I44"/>
  <c r="J44"/>
  <c r="K44"/>
  <c r="L44"/>
  <c r="N44"/>
  <c r="O44"/>
  <c r="P44"/>
  <c r="Q44"/>
  <c r="R44"/>
  <c r="E45"/>
  <c r="F45"/>
  <c r="H45"/>
  <c r="I45"/>
  <c r="J45"/>
  <c r="K45"/>
  <c r="L45"/>
  <c r="N45"/>
  <c r="O45"/>
  <c r="P45"/>
  <c r="Q45"/>
  <c r="R45"/>
  <c r="E46"/>
  <c r="F46"/>
  <c r="H46"/>
  <c r="I46"/>
  <c r="J46"/>
  <c r="K46"/>
  <c r="L46"/>
  <c r="N46"/>
  <c r="O46"/>
  <c r="P46"/>
  <c r="Q46"/>
  <c r="R46"/>
  <c r="E47"/>
  <c r="F47"/>
  <c r="H47"/>
  <c r="I47"/>
  <c r="J47"/>
  <c r="K47"/>
  <c r="L47"/>
  <c r="N47"/>
  <c r="O47"/>
  <c r="P47"/>
  <c r="Q47"/>
  <c r="R47"/>
  <c r="E48"/>
  <c r="F48"/>
  <c r="H48"/>
  <c r="I48"/>
  <c r="J48"/>
  <c r="K48"/>
  <c r="L48"/>
  <c r="N48"/>
  <c r="O48"/>
  <c r="P48"/>
  <c r="Q48"/>
  <c r="R48"/>
  <c r="E49"/>
  <c r="F49"/>
  <c r="H49"/>
  <c r="I49"/>
  <c r="J49"/>
  <c r="K49"/>
  <c r="L49"/>
  <c r="N49"/>
  <c r="O49"/>
  <c r="P49"/>
  <c r="Q49"/>
  <c r="R49"/>
  <c r="E50"/>
  <c r="F50"/>
  <c r="H50"/>
  <c r="I50"/>
  <c r="J50"/>
  <c r="K50"/>
  <c r="L50"/>
  <c r="N50"/>
  <c r="O50"/>
  <c r="P50"/>
  <c r="Q50"/>
  <c r="R50"/>
  <c r="E51"/>
  <c r="F51"/>
  <c r="H51"/>
  <c r="I51"/>
  <c r="J51"/>
  <c r="K51"/>
  <c r="L51"/>
  <c r="N51"/>
  <c r="O51"/>
  <c r="P51"/>
  <c r="Q51"/>
  <c r="R51"/>
  <c r="E52"/>
  <c r="F52"/>
  <c r="H52"/>
  <c r="I52"/>
  <c r="J52"/>
  <c r="K52"/>
  <c r="L52"/>
  <c r="N52"/>
  <c r="O52"/>
  <c r="P52"/>
  <c r="Q52"/>
  <c r="R52"/>
  <c r="E53"/>
  <c r="F53"/>
  <c r="H53"/>
  <c r="I53"/>
  <c r="J53"/>
  <c r="K53"/>
  <c r="L53"/>
  <c r="N53"/>
  <c r="O53"/>
  <c r="P53"/>
  <c r="Q53"/>
  <c r="R53"/>
  <c r="E54"/>
  <c r="F54"/>
  <c r="H54"/>
  <c r="I54"/>
  <c r="J54"/>
  <c r="K54"/>
  <c r="L54"/>
  <c r="N54"/>
  <c r="O54"/>
  <c r="P54"/>
  <c r="Q54"/>
  <c r="R54"/>
  <c r="E55"/>
  <c r="F55"/>
  <c r="H55"/>
  <c r="I55"/>
  <c r="J55"/>
  <c r="K55"/>
  <c r="L55"/>
  <c r="N55"/>
  <c r="O55"/>
  <c r="P55"/>
  <c r="Q55"/>
  <c r="R55"/>
  <c r="E56"/>
  <c r="F56"/>
  <c r="H56"/>
  <c r="I56"/>
  <c r="J56"/>
  <c r="K56"/>
  <c r="L56"/>
  <c r="N56"/>
  <c r="O56"/>
  <c r="P56"/>
  <c r="Q56"/>
  <c r="R56"/>
  <c r="E57"/>
  <c r="F57"/>
  <c r="H57"/>
  <c r="I57"/>
  <c r="J57"/>
  <c r="K57"/>
  <c r="L57"/>
  <c r="N57"/>
  <c r="O57"/>
  <c r="P57"/>
  <c r="Q57"/>
  <c r="R57"/>
  <c r="E58"/>
  <c r="F58"/>
  <c r="H58"/>
  <c r="I58"/>
  <c r="J58"/>
  <c r="K58"/>
  <c r="L58"/>
  <c r="N58"/>
  <c r="O58"/>
  <c r="P58"/>
  <c r="Q58"/>
  <c r="R58"/>
  <c r="E59"/>
  <c r="F59"/>
  <c r="H59"/>
  <c r="I59"/>
  <c r="J59"/>
  <c r="K59"/>
  <c r="L59"/>
  <c r="N59"/>
  <c r="O59"/>
  <c r="P59"/>
  <c r="Q59"/>
  <c r="R59"/>
  <c r="E60"/>
  <c r="F60"/>
  <c r="H60"/>
  <c r="I60"/>
  <c r="J60"/>
  <c r="K60"/>
  <c r="L60"/>
  <c r="N60"/>
  <c r="O60"/>
  <c r="P60"/>
  <c r="Q60"/>
  <c r="R60"/>
  <c r="E61"/>
  <c r="F61"/>
  <c r="H61"/>
  <c r="I61"/>
  <c r="J61"/>
  <c r="K61"/>
  <c r="L61"/>
  <c r="N61"/>
  <c r="O61"/>
  <c r="P61"/>
  <c r="Q61"/>
  <c r="R61"/>
  <c r="E62"/>
  <c r="F62"/>
  <c r="H62"/>
  <c r="I62"/>
  <c r="J62"/>
  <c r="K62"/>
  <c r="L62"/>
  <c r="N62"/>
  <c r="O62"/>
  <c r="P62"/>
  <c r="Q62"/>
  <c r="R62"/>
  <c r="E63"/>
  <c r="F63"/>
  <c r="H63"/>
  <c r="I63"/>
  <c r="J63"/>
  <c r="K63"/>
  <c r="L63"/>
  <c r="N63"/>
  <c r="O63"/>
  <c r="P63"/>
  <c r="Q63"/>
  <c r="R63"/>
  <c r="E64"/>
  <c r="F64"/>
  <c r="H64"/>
  <c r="I64"/>
  <c r="J64"/>
  <c r="K64"/>
  <c r="L64"/>
  <c r="N64"/>
  <c r="O64"/>
  <c r="P64"/>
  <c r="Q64"/>
  <c r="R64"/>
  <c r="E65"/>
  <c r="F65"/>
  <c r="H65"/>
  <c r="I65"/>
  <c r="J65"/>
  <c r="K65"/>
  <c r="L65"/>
  <c r="N65"/>
  <c r="O65"/>
  <c r="P65"/>
  <c r="Q65"/>
  <c r="R65"/>
  <c r="E66"/>
  <c r="F66"/>
  <c r="H66"/>
  <c r="I66"/>
  <c r="J66"/>
  <c r="K66"/>
  <c r="L66"/>
  <c r="N66"/>
  <c r="O66"/>
  <c r="P66"/>
  <c r="Q66"/>
  <c r="R66"/>
  <c r="E67"/>
  <c r="F67"/>
  <c r="H67"/>
  <c r="I67"/>
  <c r="J67"/>
  <c r="K67"/>
  <c r="L67"/>
  <c r="N67"/>
  <c r="O67"/>
  <c r="P67"/>
  <c r="Q67"/>
  <c r="R67"/>
  <c r="E68"/>
  <c r="F68"/>
  <c r="H68"/>
  <c r="I68"/>
  <c r="J68"/>
  <c r="K68"/>
  <c r="L68"/>
  <c r="N68"/>
  <c r="O68"/>
  <c r="P68"/>
  <c r="Q68"/>
  <c r="R68"/>
  <c r="E69"/>
  <c r="F69"/>
  <c r="H69"/>
  <c r="I69"/>
  <c r="J69"/>
  <c r="K69"/>
  <c r="L69"/>
  <c r="N69"/>
  <c r="O69"/>
  <c r="P69"/>
  <c r="Q69"/>
  <c r="R69"/>
  <c r="E70"/>
  <c r="F70"/>
  <c r="H70"/>
  <c r="I70"/>
  <c r="J70"/>
  <c r="K70"/>
  <c r="L70"/>
  <c r="N70"/>
  <c r="O70"/>
  <c r="P70"/>
  <c r="Q70"/>
  <c r="R70"/>
  <c r="E71"/>
  <c r="F71"/>
  <c r="H71"/>
  <c r="I71"/>
  <c r="J71"/>
  <c r="K71"/>
  <c r="L71"/>
  <c r="N71"/>
  <c r="O71"/>
  <c r="P71"/>
  <c r="Q71"/>
  <c r="R71"/>
  <c r="E72"/>
  <c r="F72"/>
  <c r="H72"/>
  <c r="I72"/>
  <c r="J72"/>
  <c r="K72"/>
  <c r="L72"/>
  <c r="N72"/>
  <c r="O72"/>
  <c r="P72"/>
  <c r="Q72"/>
  <c r="R72"/>
  <c r="E73"/>
  <c r="F73"/>
  <c r="H73"/>
  <c r="I73"/>
  <c r="J73"/>
  <c r="K73"/>
  <c r="L73"/>
  <c r="N73"/>
  <c r="O73"/>
  <c r="P73"/>
  <c r="Q73"/>
  <c r="R73"/>
  <c r="E74"/>
  <c r="F74"/>
  <c r="H74"/>
  <c r="I74"/>
  <c r="J74"/>
  <c r="K74"/>
  <c r="L74"/>
  <c r="N74"/>
  <c r="O74"/>
  <c r="P74"/>
  <c r="Q74"/>
  <c r="R74"/>
  <c r="E75"/>
  <c r="F75"/>
  <c r="H75"/>
  <c r="I75"/>
  <c r="J75"/>
  <c r="K75"/>
  <c r="L75"/>
  <c r="N75"/>
  <c r="O75"/>
  <c r="P75"/>
  <c r="Q75"/>
  <c r="R75"/>
  <c r="E76"/>
  <c r="F76"/>
  <c r="H76"/>
  <c r="I76"/>
  <c r="J76"/>
  <c r="K76"/>
  <c r="L76"/>
  <c r="N76"/>
  <c r="O76"/>
  <c r="P76"/>
  <c r="Q76"/>
  <c r="R76"/>
  <c r="E77"/>
  <c r="F77"/>
  <c r="H77"/>
  <c r="I77"/>
  <c r="J77"/>
  <c r="K77"/>
  <c r="L77"/>
  <c r="N77"/>
  <c r="O77"/>
  <c r="P77"/>
  <c r="Q77"/>
  <c r="R77"/>
  <c r="E78"/>
  <c r="F78"/>
  <c r="H78"/>
  <c r="I78"/>
  <c r="J78"/>
  <c r="K78"/>
  <c r="L78"/>
  <c r="N78"/>
  <c r="O78"/>
  <c r="P78"/>
  <c r="Q78"/>
  <c r="R78"/>
  <c r="E79"/>
  <c r="F79"/>
  <c r="H79"/>
  <c r="I79"/>
  <c r="J79"/>
  <c r="K79"/>
  <c r="L79"/>
  <c r="N79"/>
  <c r="O79"/>
  <c r="P79"/>
  <c r="Q79"/>
  <c r="R79"/>
  <c r="E80"/>
  <c r="F80"/>
  <c r="H80"/>
  <c r="I80"/>
  <c r="J80"/>
  <c r="K80"/>
  <c r="L80"/>
  <c r="N80"/>
  <c r="O80"/>
  <c r="P80"/>
  <c r="Q80"/>
  <c r="R80"/>
  <c r="E81"/>
  <c r="F81"/>
  <c r="H81"/>
  <c r="I81"/>
  <c r="J81"/>
  <c r="K81"/>
  <c r="L81"/>
  <c r="N81"/>
  <c r="O81"/>
  <c r="P81"/>
  <c r="Q81"/>
  <c r="R81"/>
  <c r="E82"/>
  <c r="F82"/>
  <c r="H82"/>
  <c r="I82"/>
  <c r="J82"/>
  <c r="K82"/>
  <c r="L82"/>
  <c r="N82"/>
  <c r="O82"/>
  <c r="P82"/>
  <c r="Q82"/>
  <c r="R82"/>
  <c r="E83"/>
  <c r="F83"/>
  <c r="H83"/>
  <c r="I83"/>
  <c r="J83"/>
  <c r="K83"/>
  <c r="L83"/>
  <c r="N83"/>
  <c r="O83"/>
  <c r="P83"/>
  <c r="Q83"/>
  <c r="R83"/>
  <c r="E84"/>
  <c r="F84"/>
  <c r="H84"/>
  <c r="I84"/>
  <c r="J84"/>
  <c r="K84"/>
  <c r="L84"/>
  <c r="N84"/>
  <c r="O84"/>
  <c r="P84"/>
  <c r="Q84"/>
  <c r="R84"/>
  <c r="E85"/>
  <c r="F85"/>
  <c r="H85"/>
  <c r="I85"/>
  <c r="J85"/>
  <c r="K85"/>
  <c r="L85"/>
  <c r="N85"/>
  <c r="O85"/>
  <c r="P85"/>
  <c r="Q85"/>
  <c r="R85"/>
  <c r="E86"/>
  <c r="F86"/>
  <c r="H86"/>
  <c r="I86"/>
  <c r="J86"/>
  <c r="K86"/>
  <c r="L86"/>
  <c r="N86"/>
  <c r="O86"/>
  <c r="P86"/>
  <c r="Q86"/>
  <c r="R86"/>
  <c r="E87"/>
  <c r="F87"/>
  <c r="H87"/>
  <c r="I87"/>
  <c r="J87"/>
  <c r="K87"/>
  <c r="L87"/>
  <c r="N87"/>
  <c r="O87"/>
  <c r="P87"/>
  <c r="Q87"/>
  <c r="R87"/>
  <c r="E88"/>
  <c r="F88"/>
  <c r="H88"/>
  <c r="I88"/>
  <c r="J88"/>
  <c r="K88"/>
  <c r="L88"/>
  <c r="N88"/>
  <c r="O88"/>
  <c r="P88"/>
  <c r="Q88"/>
  <c r="R88"/>
  <c r="E89"/>
  <c r="F89"/>
  <c r="H89"/>
  <c r="I89"/>
  <c r="J89"/>
  <c r="K89"/>
  <c r="L89"/>
  <c r="N89"/>
  <c r="O89"/>
  <c r="P89"/>
  <c r="Q89"/>
  <c r="R89"/>
  <c r="E90"/>
  <c r="F90"/>
  <c r="H90"/>
  <c r="I90"/>
  <c r="J90"/>
  <c r="K90"/>
  <c r="L90"/>
  <c r="N90"/>
  <c r="O90"/>
  <c r="P90"/>
  <c r="Q90"/>
  <c r="R90"/>
  <c r="E91"/>
  <c r="F91"/>
  <c r="H91"/>
  <c r="I91"/>
  <c r="J91"/>
  <c r="K91"/>
  <c r="L91"/>
  <c r="N91"/>
  <c r="O91"/>
  <c r="P91"/>
  <c r="Q91"/>
  <c r="R91"/>
  <c r="E92"/>
  <c r="F92"/>
  <c r="H92"/>
  <c r="I92"/>
  <c r="J92"/>
  <c r="K92"/>
  <c r="L92"/>
  <c r="N92"/>
  <c r="O92"/>
  <c r="P92"/>
  <c r="Q92"/>
  <c r="R92"/>
  <c r="E93"/>
  <c r="F93"/>
  <c r="H93"/>
  <c r="I93"/>
  <c r="J93"/>
  <c r="K93"/>
  <c r="L93"/>
  <c r="N93"/>
  <c r="O93"/>
  <c r="P93"/>
  <c r="Q93"/>
  <c r="R93"/>
  <c r="E94"/>
  <c r="F94"/>
  <c r="H94"/>
  <c r="I94"/>
  <c r="J94"/>
  <c r="K94"/>
  <c r="L94"/>
  <c r="N94"/>
  <c r="O94"/>
  <c r="P94"/>
  <c r="Q94"/>
  <c r="R94"/>
  <c r="E95"/>
  <c r="F95"/>
  <c r="H95"/>
  <c r="I95"/>
  <c r="J95"/>
  <c r="K95"/>
  <c r="L95"/>
  <c r="N95"/>
  <c r="O95"/>
  <c r="P95"/>
  <c r="Q95"/>
  <c r="R95"/>
  <c r="E96"/>
  <c r="F96"/>
  <c r="H96"/>
  <c r="I96"/>
  <c r="J96"/>
  <c r="K96"/>
  <c r="L96"/>
  <c r="N96"/>
  <c r="O96"/>
  <c r="P96"/>
  <c r="Q96"/>
  <c r="R96"/>
  <c r="E97"/>
  <c r="F97"/>
  <c r="H97"/>
  <c r="I97"/>
  <c r="J97"/>
  <c r="K97"/>
  <c r="L97"/>
  <c r="N97"/>
  <c r="O97"/>
  <c r="P97"/>
  <c r="Q97"/>
  <c r="R97"/>
  <c r="E98"/>
  <c r="F98"/>
  <c r="H98"/>
  <c r="I98"/>
  <c r="J98"/>
  <c r="K98"/>
  <c r="L98"/>
  <c r="N98"/>
  <c r="O98"/>
  <c r="P98"/>
  <c r="Q98"/>
  <c r="R98"/>
  <c r="E99"/>
  <c r="F99"/>
  <c r="H99"/>
  <c r="I99"/>
  <c r="J99"/>
  <c r="K99"/>
  <c r="L99"/>
  <c r="N99"/>
  <c r="O99"/>
  <c r="P99"/>
  <c r="Q99"/>
  <c r="R99"/>
  <c r="E100"/>
  <c r="F100"/>
  <c r="H100"/>
  <c r="I100"/>
  <c r="J100"/>
  <c r="K100"/>
  <c r="L100"/>
  <c r="N100"/>
  <c r="O100"/>
  <c r="P100"/>
  <c r="Q100"/>
  <c r="R100"/>
  <c r="E101"/>
  <c r="F101"/>
  <c r="H101"/>
  <c r="I101"/>
  <c r="J101"/>
  <c r="K101"/>
  <c r="L101"/>
  <c r="N101"/>
  <c r="O101"/>
  <c r="P101"/>
  <c r="Q101"/>
  <c r="R101"/>
  <c r="E102"/>
  <c r="F102"/>
  <c r="H102"/>
  <c r="I102"/>
  <c r="J102"/>
  <c r="K102"/>
  <c r="L102"/>
  <c r="N102"/>
  <c r="O102"/>
  <c r="P102"/>
  <c r="Q102"/>
  <c r="R102"/>
  <c r="E103"/>
  <c r="F103"/>
  <c r="H103"/>
  <c r="I103"/>
  <c r="J103"/>
  <c r="K103"/>
  <c r="L103"/>
  <c r="N103"/>
  <c r="O103"/>
  <c r="P103"/>
  <c r="Q103"/>
  <c r="R103"/>
  <c r="E104"/>
  <c r="F104"/>
  <c r="H104"/>
  <c r="I104"/>
  <c r="J104"/>
  <c r="K104"/>
  <c r="L104"/>
  <c r="N104"/>
  <c r="O104"/>
  <c r="P104"/>
  <c r="Q104"/>
  <c r="R104"/>
  <c r="E105"/>
  <c r="F105"/>
  <c r="H105"/>
  <c r="I105"/>
  <c r="J105"/>
  <c r="K105"/>
  <c r="L105"/>
  <c r="N105"/>
  <c r="O105"/>
  <c r="P105"/>
  <c r="Q105"/>
  <c r="R105"/>
  <c r="E106"/>
  <c r="F106"/>
  <c r="H106"/>
  <c r="I106"/>
  <c r="J106"/>
  <c r="K106"/>
  <c r="L106"/>
  <c r="N106"/>
  <c r="O106"/>
  <c r="P106"/>
  <c r="Q106"/>
  <c r="R106"/>
  <c r="E107"/>
  <c r="F107"/>
  <c r="H107"/>
  <c r="I107"/>
  <c r="J107"/>
  <c r="K107"/>
  <c r="L107"/>
  <c r="N107"/>
  <c r="O107"/>
  <c r="P107"/>
  <c r="Q107"/>
  <c r="R107"/>
  <c r="E108"/>
  <c r="F108"/>
  <c r="H108"/>
  <c r="I108"/>
  <c r="J108"/>
  <c r="K108"/>
  <c r="L108"/>
  <c r="N108"/>
  <c r="O108"/>
  <c r="P108"/>
  <c r="Q108"/>
  <c r="R108"/>
  <c r="D109"/>
  <c r="E109"/>
  <c r="F109"/>
  <c r="H109"/>
  <c r="I109"/>
  <c r="J109"/>
  <c r="K109"/>
  <c r="L109"/>
  <c r="N109"/>
  <c r="O109"/>
  <c r="P109"/>
  <c r="Q109"/>
  <c r="E110"/>
  <c r="F110"/>
  <c r="H110"/>
  <c r="I110"/>
  <c r="J110"/>
  <c r="K110"/>
  <c r="L110"/>
  <c r="N110"/>
  <c r="O110"/>
  <c r="P110"/>
  <c r="Q110"/>
  <c r="R110"/>
  <c r="E111"/>
  <c r="F111"/>
  <c r="H111"/>
  <c r="I111"/>
  <c r="J111"/>
  <c r="K111"/>
  <c r="L111"/>
  <c r="N111"/>
  <c r="O111"/>
  <c r="P111"/>
  <c r="Q111"/>
  <c r="R111"/>
  <c r="E112"/>
  <c r="F112"/>
  <c r="H112"/>
  <c r="I112"/>
  <c r="J112"/>
  <c r="K112"/>
  <c r="L112"/>
  <c r="N112"/>
  <c r="O112"/>
  <c r="P112"/>
  <c r="Q112"/>
  <c r="R112"/>
  <c r="E113"/>
  <c r="F113"/>
  <c r="H113"/>
  <c r="I113"/>
  <c r="J113"/>
  <c r="K113"/>
  <c r="L113"/>
  <c r="N113"/>
  <c r="O113"/>
  <c r="P113"/>
  <c r="Q113"/>
  <c r="R113"/>
  <c r="E114"/>
  <c r="F114"/>
  <c r="H114"/>
  <c r="I114"/>
  <c r="J114"/>
  <c r="K114"/>
  <c r="L114"/>
  <c r="N114"/>
  <c r="O114"/>
  <c r="P114"/>
  <c r="Q114"/>
  <c r="R114"/>
  <c r="E115"/>
  <c r="F115"/>
  <c r="H115"/>
  <c r="I115"/>
  <c r="J115"/>
  <c r="K115"/>
  <c r="L115"/>
  <c r="N115"/>
  <c r="O115"/>
  <c r="P115"/>
  <c r="Q115"/>
  <c r="R115"/>
  <c r="E116"/>
  <c r="F116"/>
  <c r="H116"/>
  <c r="I116"/>
  <c r="J116"/>
  <c r="K116"/>
  <c r="L116"/>
  <c r="N116"/>
  <c r="O116"/>
  <c r="P116"/>
  <c r="Q116"/>
  <c r="R116"/>
  <c r="E117"/>
  <c r="F117"/>
  <c r="H117"/>
  <c r="I117"/>
  <c r="J117"/>
  <c r="K117"/>
  <c r="L117"/>
  <c r="N117"/>
  <c r="O117"/>
  <c r="P117"/>
  <c r="Q117"/>
  <c r="R117"/>
  <c r="E118"/>
  <c r="F118"/>
  <c r="H118"/>
  <c r="I118"/>
  <c r="J118"/>
  <c r="K118"/>
  <c r="L118"/>
  <c r="N118"/>
  <c r="O118"/>
  <c r="P118"/>
  <c r="Q118"/>
  <c r="R118"/>
  <c r="E119"/>
  <c r="F119"/>
  <c r="H119"/>
  <c r="I119"/>
  <c r="J119"/>
  <c r="K119"/>
  <c r="L119"/>
  <c r="N119"/>
  <c r="O119"/>
  <c r="P119"/>
  <c r="Q119"/>
  <c r="R119"/>
  <c r="E120"/>
  <c r="F120"/>
  <c r="H120"/>
  <c r="I120"/>
  <c r="J120"/>
  <c r="K120"/>
  <c r="L120"/>
  <c r="N120"/>
  <c r="O120"/>
  <c r="P120"/>
  <c r="Q120"/>
  <c r="R120"/>
  <c r="E121"/>
  <c r="F121"/>
  <c r="H121"/>
  <c r="I121"/>
  <c r="J121"/>
  <c r="K121"/>
  <c r="L121"/>
  <c r="N121"/>
  <c r="O121"/>
  <c r="P121"/>
  <c r="Q121"/>
  <c r="R121"/>
  <c r="E122"/>
  <c r="F122"/>
  <c r="H122"/>
  <c r="I122"/>
  <c r="J122"/>
  <c r="K122"/>
  <c r="L122"/>
  <c r="N122"/>
  <c r="O122"/>
  <c r="P122"/>
  <c r="Q122"/>
  <c r="R122"/>
  <c r="E123"/>
  <c r="F123"/>
  <c r="H123"/>
  <c r="I123"/>
  <c r="J123"/>
  <c r="K123"/>
  <c r="L123"/>
  <c r="N123"/>
  <c r="O123"/>
  <c r="P123"/>
  <c r="Q123"/>
  <c r="R123"/>
  <c r="E124"/>
  <c r="F124"/>
  <c r="H124"/>
  <c r="I124"/>
  <c r="J124"/>
  <c r="K124"/>
  <c r="L124"/>
  <c r="N124"/>
  <c r="O124"/>
  <c r="P124"/>
  <c r="Q124"/>
  <c r="R124"/>
  <c r="E125"/>
  <c r="F125"/>
  <c r="H125"/>
  <c r="I125"/>
  <c r="J125"/>
  <c r="K125"/>
  <c r="L125"/>
  <c r="N125"/>
  <c r="O125"/>
  <c r="P125"/>
  <c r="Q125"/>
  <c r="R125"/>
  <c r="E126"/>
  <c r="F126"/>
  <c r="H126"/>
  <c r="I126"/>
  <c r="J126"/>
  <c r="K126"/>
  <c r="L126"/>
  <c r="N126"/>
  <c r="O126"/>
  <c r="P126"/>
  <c r="Q126"/>
  <c r="R126"/>
  <c r="E127"/>
  <c r="F127"/>
  <c r="H127"/>
  <c r="I127"/>
  <c r="J127"/>
  <c r="K127"/>
  <c r="L127"/>
  <c r="N127"/>
  <c r="O127"/>
  <c r="P127"/>
  <c r="Q127"/>
  <c r="R127"/>
  <c r="E128"/>
  <c r="F128"/>
  <c r="H128"/>
  <c r="I128"/>
  <c r="J128"/>
  <c r="K128"/>
  <c r="L128"/>
  <c r="N128"/>
  <c r="O128"/>
  <c r="P128"/>
  <c r="Q128"/>
  <c r="R128"/>
  <c r="E129"/>
  <c r="F129"/>
  <c r="H129"/>
  <c r="I129"/>
  <c r="J129"/>
  <c r="K129"/>
  <c r="L129"/>
  <c r="N129"/>
  <c r="O129"/>
  <c r="P129"/>
  <c r="Q129"/>
  <c r="R129"/>
  <c r="E130"/>
  <c r="F130"/>
  <c r="H130"/>
  <c r="I130"/>
  <c r="J130"/>
  <c r="K130"/>
  <c r="L130"/>
  <c r="N130"/>
  <c r="O130"/>
  <c r="P130"/>
  <c r="Q130"/>
  <c r="R130"/>
  <c r="E131"/>
  <c r="F131"/>
  <c r="H131"/>
  <c r="I131"/>
  <c r="J131"/>
  <c r="K131"/>
  <c r="L131"/>
  <c r="N131"/>
  <c r="O131"/>
  <c r="P131"/>
  <c r="Q131"/>
  <c r="R131"/>
  <c r="E132"/>
  <c r="F132"/>
  <c r="H132"/>
  <c r="I132"/>
  <c r="J132"/>
  <c r="K132"/>
  <c r="L132"/>
  <c r="N132"/>
  <c r="O132"/>
  <c r="P132"/>
  <c r="Q132"/>
  <c r="R132"/>
  <c r="E133"/>
  <c r="F133"/>
  <c r="H133"/>
  <c r="I133"/>
  <c r="J133"/>
  <c r="K133"/>
  <c r="L133"/>
  <c r="N133"/>
  <c r="O133"/>
  <c r="P133"/>
  <c r="Q133"/>
  <c r="R133"/>
  <c r="E134"/>
  <c r="F134"/>
  <c r="H134"/>
  <c r="I134"/>
  <c r="J134"/>
  <c r="K134"/>
  <c r="L134"/>
  <c r="N134"/>
  <c r="O134"/>
  <c r="P134"/>
  <c r="Q134"/>
  <c r="R134"/>
  <c r="E135"/>
  <c r="F135"/>
  <c r="H135"/>
  <c r="I135"/>
  <c r="J135"/>
  <c r="K135"/>
  <c r="L135"/>
  <c r="N135"/>
  <c r="O135"/>
  <c r="P135"/>
  <c r="Q135"/>
  <c r="R135"/>
  <c r="E136"/>
  <c r="F136"/>
  <c r="H136"/>
  <c r="I136"/>
  <c r="J136"/>
  <c r="K136"/>
  <c r="L136"/>
  <c r="N136"/>
  <c r="O136"/>
  <c r="P136"/>
  <c r="Q136"/>
  <c r="R136"/>
  <c r="E137"/>
  <c r="F137"/>
  <c r="H137"/>
  <c r="I137"/>
  <c r="J137"/>
  <c r="K137"/>
  <c r="L137"/>
  <c r="N137"/>
  <c r="O137"/>
  <c r="P137"/>
  <c r="Q137"/>
  <c r="R137"/>
  <c r="E138"/>
  <c r="F138"/>
  <c r="H138"/>
  <c r="I138"/>
  <c r="J138"/>
  <c r="K138"/>
  <c r="L138"/>
  <c r="N138"/>
  <c r="O138"/>
  <c r="P138"/>
  <c r="Q138"/>
  <c r="R138"/>
  <c r="E139"/>
  <c r="F139"/>
  <c r="H139"/>
  <c r="I139"/>
  <c r="J139"/>
  <c r="K139"/>
  <c r="L139"/>
  <c r="N139"/>
  <c r="O139"/>
  <c r="P139"/>
  <c r="Q139"/>
  <c r="R139"/>
  <c r="E140"/>
  <c r="F140"/>
  <c r="H140"/>
  <c r="I140"/>
  <c r="J140"/>
  <c r="K140"/>
  <c r="L140"/>
  <c r="N140"/>
  <c r="O140"/>
  <c r="P140"/>
  <c r="Q140"/>
  <c r="R140"/>
  <c r="E141"/>
  <c r="F141"/>
  <c r="H141"/>
  <c r="I141"/>
  <c r="J141"/>
  <c r="K141"/>
  <c r="L141"/>
  <c r="N141"/>
  <c r="O141"/>
  <c r="P141"/>
  <c r="Q141"/>
  <c r="R141"/>
  <c r="E142"/>
  <c r="F142"/>
  <c r="H142"/>
  <c r="I142"/>
  <c r="J142"/>
  <c r="K142"/>
  <c r="L142"/>
  <c r="N142"/>
  <c r="O142"/>
  <c r="P142"/>
  <c r="Q142"/>
  <c r="R142"/>
  <c r="E143"/>
  <c r="F143"/>
  <c r="H143"/>
  <c r="I143"/>
  <c r="J143"/>
  <c r="K143"/>
  <c r="L143"/>
  <c r="N143"/>
  <c r="O143"/>
  <c r="P143"/>
  <c r="Q143"/>
  <c r="R143"/>
  <c r="E145"/>
  <c r="F145"/>
  <c r="H145"/>
  <c r="I145"/>
  <c r="J145"/>
  <c r="K145"/>
  <c r="L145"/>
  <c r="N145"/>
  <c r="O145"/>
  <c r="P145"/>
  <c r="Q145"/>
  <c r="R145"/>
  <c r="E147"/>
  <c r="F147"/>
  <c r="H147"/>
  <c r="I147"/>
  <c r="J147"/>
  <c r="K147"/>
  <c r="L147"/>
  <c r="N147"/>
  <c r="O147"/>
  <c r="P147"/>
  <c r="Q147"/>
  <c r="R147"/>
  <c r="E148"/>
  <c r="F148"/>
  <c r="H148"/>
  <c r="I148"/>
  <c r="J148"/>
  <c r="K148"/>
  <c r="L148"/>
  <c r="N148"/>
  <c r="O148"/>
  <c r="P148"/>
  <c r="Q148"/>
  <c r="R148"/>
  <c r="E149"/>
  <c r="F149"/>
  <c r="H149"/>
  <c r="I149"/>
  <c r="J149"/>
  <c r="K149"/>
  <c r="L149"/>
  <c r="N149"/>
  <c r="O149"/>
  <c r="P149"/>
  <c r="Q149"/>
  <c r="R149"/>
  <c r="E150"/>
  <c r="F150"/>
  <c r="H150"/>
  <c r="I150"/>
  <c r="J150"/>
  <c r="K150"/>
  <c r="L150"/>
  <c r="N150"/>
  <c r="O150"/>
  <c r="P150"/>
  <c r="Q150"/>
  <c r="R150"/>
  <c r="E151"/>
  <c r="F151"/>
  <c r="H151"/>
  <c r="I151"/>
  <c r="J151"/>
  <c r="K151"/>
  <c r="L151"/>
  <c r="N151"/>
  <c r="O151"/>
  <c r="P151"/>
  <c r="Q151"/>
  <c r="R151"/>
  <c r="E152"/>
  <c r="F152"/>
  <c r="H152"/>
  <c r="I152"/>
  <c r="J152"/>
  <c r="K152"/>
  <c r="L152"/>
  <c r="N152"/>
  <c r="O152"/>
  <c r="P152"/>
  <c r="Q152"/>
  <c r="R152"/>
  <c r="E153"/>
  <c r="F153"/>
  <c r="H153"/>
  <c r="I153"/>
  <c r="J153"/>
  <c r="K153"/>
  <c r="L153"/>
  <c r="N153"/>
  <c r="O153"/>
  <c r="P153"/>
  <c r="Q153"/>
  <c r="R153"/>
  <c r="E154"/>
  <c r="F154"/>
  <c r="H154"/>
  <c r="I154"/>
  <c r="J154"/>
  <c r="K154"/>
  <c r="L154"/>
  <c r="N154"/>
  <c r="O154"/>
  <c r="P154"/>
  <c r="Q154"/>
  <c r="R154"/>
  <c r="E155"/>
  <c r="F155"/>
  <c r="H155"/>
  <c r="I155"/>
  <c r="J155"/>
  <c r="K155"/>
  <c r="L155"/>
  <c r="N155"/>
  <c r="O155"/>
  <c r="P155"/>
  <c r="Q155"/>
  <c r="R155"/>
  <c r="E156"/>
  <c r="F156"/>
  <c r="H156"/>
  <c r="I156"/>
  <c r="J156"/>
  <c r="K156"/>
  <c r="L156"/>
  <c r="N156"/>
  <c r="O156"/>
  <c r="P156"/>
  <c r="Q156"/>
  <c r="R156"/>
  <c r="E157"/>
  <c r="F157"/>
  <c r="H157"/>
  <c r="I157"/>
  <c r="J157"/>
  <c r="K157"/>
  <c r="L157"/>
  <c r="N157"/>
  <c r="O157"/>
  <c r="P157"/>
  <c r="Q157"/>
  <c r="R157"/>
  <c r="E158"/>
  <c r="F158"/>
  <c r="H158"/>
  <c r="I158"/>
  <c r="J158"/>
  <c r="K158"/>
  <c r="L158"/>
  <c r="N158"/>
  <c r="O158"/>
  <c r="P158"/>
  <c r="Q158"/>
  <c r="R158"/>
  <c r="E159"/>
  <c r="F159"/>
  <c r="H159"/>
  <c r="I159"/>
  <c r="J159"/>
  <c r="K159"/>
  <c r="L159"/>
  <c r="N159"/>
  <c r="O159"/>
  <c r="P159"/>
  <c r="Q159"/>
  <c r="R159"/>
  <c r="E160"/>
  <c r="F160"/>
  <c r="H160"/>
  <c r="I160"/>
  <c r="J160"/>
  <c r="K160"/>
  <c r="L160"/>
  <c r="N160"/>
  <c r="O160"/>
  <c r="P160"/>
  <c r="Q160"/>
  <c r="R160"/>
  <c r="E161"/>
  <c r="F161"/>
  <c r="H161"/>
  <c r="I161"/>
  <c r="J161"/>
  <c r="K161"/>
  <c r="L161"/>
  <c r="N161"/>
  <c r="O161"/>
  <c r="P161"/>
  <c r="Q161"/>
  <c r="R161"/>
  <c r="E162"/>
  <c r="F162"/>
  <c r="H162"/>
  <c r="I162"/>
  <c r="J162"/>
  <c r="K162"/>
  <c r="L162"/>
  <c r="N162"/>
  <c r="O162"/>
  <c r="P162"/>
  <c r="Q162"/>
  <c r="R162"/>
  <c r="E163"/>
  <c r="F163"/>
  <c r="H163"/>
  <c r="I163"/>
  <c r="J163"/>
  <c r="K163"/>
  <c r="L163"/>
  <c r="N163"/>
  <c r="O163"/>
  <c r="P163"/>
  <c r="Q163"/>
  <c r="R163"/>
  <c r="E164"/>
  <c r="F164"/>
  <c r="H164"/>
  <c r="I164"/>
  <c r="J164"/>
  <c r="K164"/>
  <c r="L164"/>
  <c r="N164"/>
  <c r="O164"/>
  <c r="P164"/>
  <c r="Q164"/>
  <c r="R164"/>
  <c r="E165"/>
  <c r="F165"/>
  <c r="H165"/>
  <c r="I165"/>
  <c r="J165"/>
  <c r="K165"/>
  <c r="L165"/>
  <c r="N165"/>
  <c r="O165"/>
  <c r="P165"/>
  <c r="Q165"/>
  <c r="R165"/>
  <c r="E166"/>
  <c r="F166"/>
  <c r="H166"/>
  <c r="I166"/>
  <c r="J166"/>
  <c r="K166"/>
  <c r="L166"/>
  <c r="N166"/>
  <c r="O166"/>
  <c r="P166"/>
  <c r="Q166"/>
  <c r="R166"/>
  <c r="E167"/>
  <c r="F167"/>
  <c r="H167"/>
  <c r="I167"/>
  <c r="J167"/>
  <c r="K167"/>
  <c r="L167"/>
  <c r="N167"/>
  <c r="O167"/>
  <c r="P167"/>
  <c r="Q167"/>
  <c r="R167"/>
  <c r="E168"/>
  <c r="F168"/>
  <c r="H168"/>
  <c r="I168"/>
  <c r="J168"/>
  <c r="K168"/>
  <c r="L168"/>
  <c r="N168"/>
  <c r="O168"/>
  <c r="P168"/>
  <c r="Q168"/>
  <c r="R168"/>
  <c r="E10"/>
  <c r="F10"/>
  <c r="K10"/>
  <c r="L10"/>
  <c r="R10"/>
  <c r="D16" i="22"/>
  <c r="D16" i="23" s="1"/>
  <c r="D17" i="22"/>
  <c r="D17" i="23" s="1"/>
  <c r="D18" i="22"/>
  <c r="D18" i="23" s="1"/>
  <c r="D19" i="22"/>
  <c r="D19" i="23" s="1"/>
  <c r="D20" i="22"/>
  <c r="D20" i="23" s="1"/>
  <c r="D21" i="22"/>
  <c r="D21" i="23" s="1"/>
  <c r="D22" i="22"/>
  <c r="D22" i="23" s="1"/>
  <c r="D23" i="22"/>
  <c r="D23" i="23" s="1"/>
  <c r="D24" i="22"/>
  <c r="D24" i="23" s="1"/>
  <c r="D25" i="22"/>
  <c r="D25" i="23" s="1"/>
  <c r="D26" i="22"/>
  <c r="D26" i="23" s="1"/>
  <c r="D27" i="22"/>
  <c r="D27" i="23" s="1"/>
  <c r="D28" i="22"/>
  <c r="D28" i="23" s="1"/>
  <c r="D29" i="22"/>
  <c r="D29" i="23" s="1"/>
  <c r="D30" i="22"/>
  <c r="D30" i="23" s="1"/>
  <c r="D31" i="22"/>
  <c r="D31" i="23" s="1"/>
  <c r="D32" i="22"/>
  <c r="D32" i="23" s="1"/>
  <c r="D33" i="22"/>
  <c r="D33" i="23" s="1"/>
  <c r="D34" i="22"/>
  <c r="D34" i="23" s="1"/>
  <c r="D35" i="22"/>
  <c r="D35" i="23" s="1"/>
  <c r="D36" i="22"/>
  <c r="D36" i="23" s="1"/>
  <c r="D37" i="22"/>
  <c r="D37" i="23" s="1"/>
  <c r="D38" i="22"/>
  <c r="D38" i="23" s="1"/>
  <c r="D39" i="22"/>
  <c r="D39" i="23" s="1"/>
  <c r="D41" i="22"/>
  <c r="D41" i="23" s="1"/>
  <c r="D43" i="22"/>
  <c r="D43" i="23" s="1"/>
  <c r="D44" i="22"/>
  <c r="D44" i="23" s="1"/>
  <c r="D45" i="22"/>
  <c r="D45" i="23" s="1"/>
  <c r="D46" i="22"/>
  <c r="D46" i="23" s="1"/>
  <c r="D47" i="22"/>
  <c r="D47" i="23" s="1"/>
  <c r="D48" i="22"/>
  <c r="D48" i="23" s="1"/>
  <c r="D49" i="22"/>
  <c r="D49" i="23" s="1"/>
  <c r="D50" i="22"/>
  <c r="D50" i="23" s="1"/>
  <c r="D51" i="22"/>
  <c r="D51" i="23" s="1"/>
  <c r="D52" i="22"/>
  <c r="D52" i="23" s="1"/>
  <c r="D53" i="22"/>
  <c r="D53" i="23" s="1"/>
  <c r="D54" i="22"/>
  <c r="D54" i="23" s="1"/>
  <c r="D55" i="22"/>
  <c r="D55" i="23" s="1"/>
  <c r="D56" i="22"/>
  <c r="D56" i="23" s="1"/>
  <c r="D57" i="22"/>
  <c r="D57" i="23" s="1"/>
  <c r="D58" i="22"/>
  <c r="D58" i="23" s="1"/>
  <c r="D59" i="22"/>
  <c r="D59" i="23" s="1"/>
  <c r="D60" i="22"/>
  <c r="D60" i="23" s="1"/>
  <c r="D61" i="22"/>
  <c r="D61" i="23" s="1"/>
  <c r="D62" i="22"/>
  <c r="D62" i="23" s="1"/>
  <c r="D63" i="22"/>
  <c r="D63" i="23" s="1"/>
  <c r="D64" i="22"/>
  <c r="D64" i="23" s="1"/>
  <c r="D65" i="22"/>
  <c r="D65" i="23" s="1"/>
  <c r="D66" i="22"/>
  <c r="D66" i="23" s="1"/>
  <c r="D67" i="22"/>
  <c r="D67" i="23" s="1"/>
  <c r="D68" i="22"/>
  <c r="D68" i="23" s="1"/>
  <c r="D69" i="22"/>
  <c r="D69" i="23" s="1"/>
  <c r="D70" i="22"/>
  <c r="D70" i="23" s="1"/>
  <c r="D71" i="22"/>
  <c r="D71" i="23" s="1"/>
  <c r="D72" i="22"/>
  <c r="D72" i="23" s="1"/>
  <c r="D73" i="22"/>
  <c r="D73" i="23" s="1"/>
  <c r="D74" i="22"/>
  <c r="D74" i="23" s="1"/>
  <c r="D75" i="22"/>
  <c r="D75" i="23" s="1"/>
  <c r="D76" i="22"/>
  <c r="D76" i="23" s="1"/>
  <c r="D77" i="22"/>
  <c r="D77" i="23" s="1"/>
  <c r="D78" i="22"/>
  <c r="D78" i="23" s="1"/>
  <c r="D79" i="22"/>
  <c r="D79" i="23" s="1"/>
  <c r="D80" i="22"/>
  <c r="D80" i="23" s="1"/>
  <c r="D81" i="22"/>
  <c r="D81" i="23" s="1"/>
  <c r="D82" i="22"/>
  <c r="D82" i="23" s="1"/>
  <c r="D83" i="22"/>
  <c r="D83" i="23" s="1"/>
  <c r="D84" i="22"/>
  <c r="D84" i="23" s="1"/>
  <c r="D85" i="22"/>
  <c r="D85" i="23" s="1"/>
  <c r="D86" i="22"/>
  <c r="D86" i="23" s="1"/>
  <c r="D87" i="22"/>
  <c r="D87" i="23" s="1"/>
  <c r="D88" i="22"/>
  <c r="D88" i="23" s="1"/>
  <c r="D89" i="22"/>
  <c r="D89" i="23" s="1"/>
  <c r="D90" i="22"/>
  <c r="D90" i="23" s="1"/>
  <c r="D91" i="22"/>
  <c r="D91" i="23" s="1"/>
  <c r="D92" i="22"/>
  <c r="D92" i="23" s="1"/>
  <c r="D93" i="22"/>
  <c r="D93" i="23" s="1"/>
  <c r="D94" i="22"/>
  <c r="D94" i="23" s="1"/>
  <c r="D95" i="22"/>
  <c r="D95" i="23" s="1"/>
  <c r="D96" i="22"/>
  <c r="D96" i="23" s="1"/>
  <c r="D97" i="22"/>
  <c r="D97" i="23" s="1"/>
  <c r="D98" i="22"/>
  <c r="D98" i="23" s="1"/>
  <c r="D99" i="22"/>
  <c r="D99" i="23" s="1"/>
  <c r="D100" i="22"/>
  <c r="D100" i="23" s="1"/>
  <c r="D101" i="22"/>
  <c r="D101" i="23" s="1"/>
  <c r="D102" i="22"/>
  <c r="D102" i="23" s="1"/>
  <c r="D103" i="22"/>
  <c r="D103" i="23" s="1"/>
  <c r="D104" i="22"/>
  <c r="D104" i="23" s="1"/>
  <c r="D105" i="22"/>
  <c r="D105" i="23" s="1"/>
  <c r="D106" i="22"/>
  <c r="D106" i="23" s="1"/>
  <c r="D107"/>
  <c r="D108" i="22"/>
  <c r="D108" i="23" s="1"/>
  <c r="D110"/>
  <c r="D111" i="22"/>
  <c r="D111" i="23" s="1"/>
  <c r="D112" i="22"/>
  <c r="D112" i="23" s="1"/>
  <c r="D113" i="22"/>
  <c r="D113" i="23" s="1"/>
  <c r="D114" i="22"/>
  <c r="D114" i="23" s="1"/>
  <c r="D115" i="22"/>
  <c r="D115" i="23" s="1"/>
  <c r="D116" i="22"/>
  <c r="D116" i="23" s="1"/>
  <c r="D117" i="22"/>
  <c r="D117" i="23" s="1"/>
  <c r="D118" i="22"/>
  <c r="D118" i="23" s="1"/>
  <c r="D119" i="22"/>
  <c r="D119" i="23" s="1"/>
  <c r="D120" i="22"/>
  <c r="D120" i="23" s="1"/>
  <c r="D121" i="22"/>
  <c r="D121" i="23" s="1"/>
  <c r="D122" i="22"/>
  <c r="D122" i="23" s="1"/>
  <c r="D123" i="22"/>
  <c r="D123" i="23" s="1"/>
  <c r="D124" i="22"/>
  <c r="D124" i="23" s="1"/>
  <c r="D125" i="22"/>
  <c r="D125" i="23" s="1"/>
  <c r="D126" i="22"/>
  <c r="D126" i="23" s="1"/>
  <c r="D127" i="22"/>
  <c r="D127" i="23" s="1"/>
  <c r="D128" i="22"/>
  <c r="D128" i="23" s="1"/>
  <c r="D129" i="22"/>
  <c r="D129" i="23" s="1"/>
  <c r="D130" i="22"/>
  <c r="D130" i="23" s="1"/>
  <c r="D131" i="22"/>
  <c r="D131" i="23" s="1"/>
  <c r="D132" i="22"/>
  <c r="D132" i="23" s="1"/>
  <c r="D133" i="22"/>
  <c r="D133" i="23" s="1"/>
  <c r="D134" i="22"/>
  <c r="D134" i="23" s="1"/>
  <c r="D135" i="22"/>
  <c r="D135" i="23" s="1"/>
  <c r="D136" i="22"/>
  <c r="D136" i="23" s="1"/>
  <c r="D137" i="22"/>
  <c r="D137" i="23" s="1"/>
  <c r="D138" i="22"/>
  <c r="D138" i="23" s="1"/>
  <c r="D139" i="22"/>
  <c r="D139" i="23" s="1"/>
  <c r="D140" i="22"/>
  <c r="D140" i="23" s="1"/>
  <c r="D141" i="22"/>
  <c r="D141" i="23" s="1"/>
  <c r="D142" i="22"/>
  <c r="D142" i="23" s="1"/>
  <c r="D143" i="22"/>
  <c r="D143" i="23" s="1"/>
  <c r="D147" i="22"/>
  <c r="D147" i="23" s="1"/>
  <c r="D148" i="22"/>
  <c r="D148" i="23" s="1"/>
  <c r="D149" i="22"/>
  <c r="D149" i="23" s="1"/>
  <c r="D150" i="22"/>
  <c r="D150" i="23" s="1"/>
  <c r="D151" i="22"/>
  <c r="D151" i="23" s="1"/>
  <c r="D152" i="22"/>
  <c r="D152" i="23" s="1"/>
  <c r="D153" i="22"/>
  <c r="D153" i="23" s="1"/>
  <c r="D154" i="22"/>
  <c r="D154" i="23" s="1"/>
  <c r="D155" i="22"/>
  <c r="D155" i="23" s="1"/>
  <c r="D156" i="22"/>
  <c r="D156" i="23" s="1"/>
  <c r="D157" i="22"/>
  <c r="D157" i="23" s="1"/>
  <c r="D158" i="22"/>
  <c r="D158" i="23" s="1"/>
  <c r="D159" i="22"/>
  <c r="D159" i="23" s="1"/>
  <c r="D160" i="22"/>
  <c r="D160" i="23" s="1"/>
  <c r="D161" i="22"/>
  <c r="D161" i="23" s="1"/>
  <c r="D162" i="22"/>
  <c r="D162" i="23" s="1"/>
  <c r="D163" i="22"/>
  <c r="D163" i="23" s="1"/>
  <c r="D164" i="22"/>
  <c r="D164" i="23" s="1"/>
  <c r="D165" i="22"/>
  <c r="D165" i="23" s="1"/>
  <c r="D166" i="22"/>
  <c r="D166" i="23" s="1"/>
  <c r="D167" i="22"/>
  <c r="D167" i="23" s="1"/>
  <c r="D168" i="22"/>
  <c r="D168" i="23" s="1"/>
  <c r="D15" i="22"/>
  <c r="D15" i="23" s="1"/>
  <c r="D14" i="22"/>
  <c r="D14" i="23" l="1"/>
  <c r="D12" i="22"/>
  <c r="D12" i="23" s="1"/>
</calcChain>
</file>

<file path=xl/sharedStrings.xml><?xml version="1.0" encoding="utf-8"?>
<sst xmlns="http://schemas.openxmlformats.org/spreadsheetml/2006/main" count="1288" uniqueCount="202">
  <si>
    <t>Both sexes</t>
  </si>
  <si>
    <t>Males</t>
  </si>
  <si>
    <t>Females</t>
  </si>
  <si>
    <t>Cause</t>
  </si>
  <si>
    <t>Male age-group (years)</t>
  </si>
  <si>
    <t>Female age-group (years)</t>
  </si>
  <si>
    <t xml:space="preserve">          Lower respiratory infections</t>
  </si>
  <si>
    <t xml:space="preserve">          Maternal sepsis and other pregnancy related infection</t>
  </si>
  <si>
    <t xml:space="preserve">          Hypertensive disorders of pregnancy</t>
  </si>
  <si>
    <t xml:space="preserve">          Maternal abortive outcome</t>
  </si>
  <si>
    <t xml:space="preserve">          Indirect maternal causes</t>
  </si>
  <si>
    <t xml:space="preserve">          Other maternal disorders</t>
  </si>
  <si>
    <t xml:space="preserve">          Preterm birth complications</t>
  </si>
  <si>
    <t xml:space="preserve">          Neonatal encephalopathy (birth asphyxia and birth trauma)</t>
  </si>
  <si>
    <t xml:space="preserve">          Sepsis and other infectious disorders of the newborn baby</t>
  </si>
  <si>
    <t xml:space="preserve">          Other neonatal disorders</t>
  </si>
  <si>
    <t xml:space="preserve">          Vitamin A deficiency</t>
  </si>
  <si>
    <t xml:space="preserve">          Protein-energy malnutrition</t>
  </si>
  <si>
    <t xml:space="preserve">          Iodine deficiency</t>
  </si>
  <si>
    <t xml:space="preserve">          Other nutritional deficiencies</t>
  </si>
  <si>
    <t xml:space="preserve">     HIV/AIDS and tuberculosis</t>
  </si>
  <si>
    <t xml:space="preserve">     Neglected tropical diseases and malaria</t>
  </si>
  <si>
    <t xml:space="preserve">     Maternal disorders</t>
  </si>
  <si>
    <t xml:space="preserve">     Neonatal disorders</t>
  </si>
  <si>
    <t xml:space="preserve">     Nutritional deficiencies</t>
  </si>
  <si>
    <t xml:space="preserve">     Other communicable and nutritional diseases</t>
  </si>
  <si>
    <t xml:space="preserve">          Falls</t>
  </si>
  <si>
    <t xml:space="preserve">          Drowning</t>
  </si>
  <si>
    <t xml:space="preserve">          Fire, heat and hot substances</t>
  </si>
  <si>
    <t xml:space="preserve">          Poisonings</t>
  </si>
  <si>
    <t xml:space="preserve">          Exposure to mechanical forces</t>
  </si>
  <si>
    <t xml:space="preserve">          Adverse effects of medical treatment</t>
  </si>
  <si>
    <t xml:space="preserve">          Animal contact</t>
  </si>
  <si>
    <t xml:space="preserve">          Foreign body</t>
  </si>
  <si>
    <t xml:space="preserve">          Unintentional injuries not classified elsewhere</t>
  </si>
  <si>
    <t xml:space="preserve">          Environmental heat and cold exposure</t>
  </si>
  <si>
    <t xml:space="preserve">          Suicide and self-harm related injuries</t>
  </si>
  <si>
    <t xml:space="preserve">          Interpersonal violence</t>
  </si>
  <si>
    <t xml:space="preserve">          Exposure to forces of nature</t>
  </si>
  <si>
    <t xml:space="preserve">          Collective violence and legal intervention</t>
  </si>
  <si>
    <t xml:space="preserve">     Unintentional injuries</t>
  </si>
  <si>
    <t xml:space="preserve">     Self-harm and interpersonal violence</t>
  </si>
  <si>
    <t xml:space="preserve">     Forces of nature, war, and legal intervention</t>
  </si>
  <si>
    <t xml:space="preserve">     Neoplasms</t>
  </si>
  <si>
    <t xml:space="preserve">     Cardiovascular diseases</t>
  </si>
  <si>
    <t xml:space="preserve">     Chronic respiratory diseases</t>
  </si>
  <si>
    <t xml:space="preserve">     Digestive diseases</t>
  </si>
  <si>
    <t xml:space="preserve">     Neurological disorders</t>
  </si>
  <si>
    <t xml:space="preserve">     Mental and substance use disorders</t>
  </si>
  <si>
    <t xml:space="preserve">     Diabetes, urogenital, blood, and endocrine diseases</t>
  </si>
  <si>
    <t xml:space="preserve">     Musculoskeletal disorders</t>
  </si>
  <si>
    <t xml:space="preserve">     Other non-communicable diseases</t>
  </si>
  <si>
    <t xml:space="preserve">          Stomach cancer</t>
  </si>
  <si>
    <t xml:space="preserve">          Liver cancer</t>
  </si>
  <si>
    <t xml:space="preserve">          Larynx cancer</t>
  </si>
  <si>
    <t xml:space="preserve">          Trachea, bronchus, and lung cancers</t>
  </si>
  <si>
    <t xml:space="preserve">          Breast cancer</t>
  </si>
  <si>
    <t xml:space="preserve">          Cervical cancer</t>
  </si>
  <si>
    <t xml:space="preserve">          Uterine cancer</t>
  </si>
  <si>
    <t xml:space="preserve">          Prostate cancer</t>
  </si>
  <si>
    <t xml:space="preserve">          Colon and rectum cancer</t>
  </si>
  <si>
    <t xml:space="preserve">          Mouth cancer</t>
  </si>
  <si>
    <t xml:space="preserve">          Nasopharynx cancer</t>
  </si>
  <si>
    <t xml:space="preserve">          Gallbladder and biliary tract cancer</t>
  </si>
  <si>
    <t xml:space="preserve">          Pancreatic cancer</t>
  </si>
  <si>
    <t xml:space="preserve">          Malignant melanoma of skin</t>
  </si>
  <si>
    <t xml:space="preserve">          Non-melanoma skin cancer</t>
  </si>
  <si>
    <t xml:space="preserve">          Ovarian cancer</t>
  </si>
  <si>
    <t xml:space="preserve">          Testicular cancer</t>
  </si>
  <si>
    <t xml:space="preserve">          Kidney and other urinary organ cancers</t>
  </si>
  <si>
    <t xml:space="preserve">          Bladder cancer</t>
  </si>
  <si>
    <t xml:space="preserve">          Brain and nervous system cancer</t>
  </si>
  <si>
    <t xml:space="preserve">          Thyroid cancer</t>
  </si>
  <si>
    <t xml:space="preserve">          Mesothelioma</t>
  </si>
  <si>
    <t xml:space="preserve">          Hodgkin's disease</t>
  </si>
  <si>
    <t xml:space="preserve">          Non-Hodgkin lymphoma</t>
  </si>
  <si>
    <t xml:space="preserve">          Multiple myeloma</t>
  </si>
  <si>
    <t xml:space="preserve">          Oesophageal cancer</t>
  </si>
  <si>
    <t xml:space="preserve">          Rheumatic heart disease</t>
  </si>
  <si>
    <t xml:space="preserve">          Cerebrovascular disease</t>
  </si>
  <si>
    <t xml:space="preserve">          Hypertensive heart disease</t>
  </si>
  <si>
    <t xml:space="preserve">          Cardiomyopathy and myocarditis</t>
  </si>
  <si>
    <t xml:space="preserve">          Atrial fibrillation and flutter</t>
  </si>
  <si>
    <t xml:space="preserve">          Aortic aneurysm</t>
  </si>
  <si>
    <t xml:space="preserve">          Peripheral vascular disease</t>
  </si>
  <si>
    <t xml:space="preserve">          Endocarditis</t>
  </si>
  <si>
    <t xml:space="preserve">          Other cardiovascular and circulatory diseases</t>
  </si>
  <si>
    <t xml:space="preserve">          Chronic obstructive pulmonary disease</t>
  </si>
  <si>
    <t xml:space="preserve">          Pneumoconiosis</t>
  </si>
  <si>
    <t xml:space="preserve">          Asthma</t>
  </si>
  <si>
    <t xml:space="preserve">          Interstitial lung disease and pulmonary sarcoidosis</t>
  </si>
  <si>
    <t xml:space="preserve">          Other chronic respiratory diseases</t>
  </si>
  <si>
    <t xml:space="preserve">          Peptic ulcer disease</t>
  </si>
  <si>
    <t xml:space="preserve">          Gastritis and duodenitis</t>
  </si>
  <si>
    <t xml:space="preserve">          Appendicitis</t>
  </si>
  <si>
    <t xml:space="preserve">          Paralytic ileus and intestinal obstruction without hernia</t>
  </si>
  <si>
    <t xml:space="preserve">          Inguinal or femoral hernia</t>
  </si>
  <si>
    <t xml:space="preserve">          Non-infective inflammatory bowel disease</t>
  </si>
  <si>
    <t xml:space="preserve">          Vascular disorders of intestine</t>
  </si>
  <si>
    <t xml:space="preserve">          Gall bladder and bile duct disease</t>
  </si>
  <si>
    <t xml:space="preserve">          Pancreatitis</t>
  </si>
  <si>
    <t xml:space="preserve">          Other digestive diseases</t>
  </si>
  <si>
    <t xml:space="preserve">          Alzheimer's disease and other dementias</t>
  </si>
  <si>
    <t xml:space="preserve">          Parkinson's disease</t>
  </si>
  <si>
    <t xml:space="preserve">          Epilepsy</t>
  </si>
  <si>
    <t xml:space="preserve">          Multiple sclerosis</t>
  </si>
  <si>
    <t xml:space="preserve">          Other neurological disorders</t>
  </si>
  <si>
    <t xml:space="preserve">          Tension-type headache</t>
  </si>
  <si>
    <t xml:space="preserve">          Migraine</t>
  </si>
  <si>
    <t xml:space="preserve">          Schizophrenia</t>
  </si>
  <si>
    <t xml:space="preserve">          Alcohol dependence</t>
  </si>
  <si>
    <t xml:space="preserve">          Drug use disorders</t>
  </si>
  <si>
    <t xml:space="preserve">          Eating disorders</t>
  </si>
  <si>
    <t xml:space="preserve">          Other mental and behavioral disorders</t>
  </si>
  <si>
    <t xml:space="preserve">          Attention-deficit hyperactivity disorder</t>
  </si>
  <si>
    <t xml:space="preserve">          Anxiety disorders</t>
  </si>
  <si>
    <t xml:space="preserve">          Bipolar affective disorder</t>
  </si>
  <si>
    <t xml:space="preserve">          Conduct disorders</t>
  </si>
  <si>
    <t xml:space="preserve">          Idiopathic intellectual disability</t>
  </si>
  <si>
    <t xml:space="preserve">          Autistic Spectrum Disorders</t>
  </si>
  <si>
    <t xml:space="preserve">          Depression</t>
  </si>
  <si>
    <t xml:space="preserve">          Diabetes mellitus</t>
  </si>
  <si>
    <t xml:space="preserve">          Acute glomerulonephritis</t>
  </si>
  <si>
    <t xml:space="preserve">          Chronic kidney diseases</t>
  </si>
  <si>
    <t xml:space="preserve">          Urinary diseases and male infertility</t>
  </si>
  <si>
    <t xml:space="preserve">          Endocrine, metabolic, blood, and immune disorders</t>
  </si>
  <si>
    <t xml:space="preserve">          Rheumatoid arthritis</t>
  </si>
  <si>
    <t xml:space="preserve">          Other musculoskeletal disorders</t>
  </si>
  <si>
    <t xml:space="preserve">          Gout</t>
  </si>
  <si>
    <t xml:space="preserve">          Osteoarthritis</t>
  </si>
  <si>
    <t xml:space="preserve">          Congenital anomalies</t>
  </si>
  <si>
    <t xml:space="preserve">          Skin and subcutaneous diseases</t>
  </si>
  <si>
    <t xml:space="preserve">          Sudden infant death syndrome</t>
  </si>
  <si>
    <t xml:space="preserve">          Sense organ diseases</t>
  </si>
  <si>
    <t xml:space="preserve">          Oral disorders</t>
  </si>
  <si>
    <t xml:space="preserve">     Transport injuries</t>
  </si>
  <si>
    <t xml:space="preserve">          Road injuries</t>
  </si>
  <si>
    <t xml:space="preserve">          Other transport injury</t>
  </si>
  <si>
    <t>ALL CAUSES</t>
  </si>
  <si>
    <t xml:space="preserve"> COMMUNICABLE, MATERNAL, PERINATAL AND NUTITIONAL CONDITIONS</t>
  </si>
  <si>
    <t xml:space="preserve"> NON-COMMUNICABLE DISEASES</t>
  </si>
  <si>
    <t xml:space="preserve"> INJURIES</t>
  </si>
  <si>
    <t xml:space="preserve">     Chronic liver diseases (including cirrhosis)</t>
  </si>
  <si>
    <t>Years Lived with Disability (YLD)</t>
  </si>
  <si>
    <t>Disability-Adjusted Life Years (DALYs)</t>
  </si>
  <si>
    <t>Gender</t>
  </si>
  <si>
    <t xml:space="preserve">          Neck and lower back pain</t>
  </si>
  <si>
    <t xml:space="preserve">          Ischaemic heart disease</t>
  </si>
  <si>
    <t xml:space="preserve">          Leukaemia</t>
  </si>
  <si>
    <t xml:space="preserve">     Diarrhoea, lower respiratory, and other common infectious diseases</t>
  </si>
  <si>
    <t xml:space="preserve">          Diarrhoea and other common infectious diseases</t>
  </si>
  <si>
    <t xml:space="preserve">          Obstructed labour</t>
  </si>
  <si>
    <t xml:space="preserve">          Iron-deficiency anaemia</t>
  </si>
  <si>
    <t xml:space="preserve">          Haemoglobinopathies and haemolytic anaemias</t>
  </si>
  <si>
    <t xml:space="preserve">          Gynaecological diseases</t>
  </si>
  <si>
    <t xml:space="preserve">          Maternal haemorrhage</t>
  </si>
  <si>
    <t>&lt; 15</t>
  </si>
  <si>
    <t>65+</t>
  </si>
  <si>
    <t xml:space="preserve">          Haemolytic disease in fetus and newborn and other neonatal jaundice</t>
  </si>
  <si>
    <t>Years of Life Lost (YLL)</t>
  </si>
  <si>
    <t>Note: Click on the link below to be taken to the relevent Microsoft Excel worksheet</t>
  </si>
  <si>
    <t>http://www.scotpho.org.uk/comparative-health/burden-of-disease/overview</t>
  </si>
  <si>
    <t>nhs.healthscotland-sbod-team@nhs.net</t>
  </si>
  <si>
    <t>Scottish Burden of Disease, Injuries and Risk Factors 2016 study</t>
  </si>
  <si>
    <t>Number of YLD by cause, gender and age-group, Scotland, 2016</t>
  </si>
  <si>
    <t>Number of YLL by cause, gender and age-group, Scotland, 2016</t>
  </si>
  <si>
    <t>Number of deaths by cause, gender and age-group, Scotland, 2016</t>
  </si>
  <si>
    <t>Number of DALYs by cause, gender and age-group, Scotland, 2016</t>
  </si>
  <si>
    <t>Source: Scottish Burden of Disease, Injuries and Risk Factors, 2016</t>
  </si>
  <si>
    <t>Unknown Cause of Injury</t>
  </si>
  <si>
    <t>15-24</t>
  </si>
  <si>
    <t>25-44</t>
  </si>
  <si>
    <t>45-64</t>
  </si>
  <si>
    <t xml:space="preserve">          Lip and oral cavity cancer</t>
  </si>
  <si>
    <t xml:space="preserve">          Other pharynx cancer</t>
  </si>
  <si>
    <t xml:space="preserve">           Alzheimer's disease and other dementias</t>
  </si>
  <si>
    <t xml:space="preserve">           Parkinson's disease</t>
  </si>
  <si>
    <t xml:space="preserve">           Other neurological disorders</t>
  </si>
  <si>
    <t xml:space="preserve">           Tension-type headache</t>
  </si>
  <si>
    <t xml:space="preserve">           Migraine</t>
  </si>
  <si>
    <t xml:space="preserve">           Multiple sclerosis</t>
  </si>
  <si>
    <t xml:space="preserve">           Epilepsy</t>
  </si>
  <si>
    <t xml:space="preserve">           Motor neuron disease</t>
  </si>
  <si>
    <t xml:space="preserve">           Exposure to forces of nature</t>
  </si>
  <si>
    <t xml:space="preserve">           Collective violence and legal intervention</t>
  </si>
  <si>
    <t xml:space="preserve">           Executions and police conflict</t>
  </si>
  <si>
    <t xml:space="preserve">          Tracheal, bronchus, and lung cancer</t>
  </si>
  <si>
    <t xml:space="preserve">          Malignant skin melanoma</t>
  </si>
  <si>
    <t xml:space="preserve">          Other neoplasms</t>
  </si>
  <si>
    <t xml:space="preserve">          Non-Hodgkin's lymphoma</t>
  </si>
  <si>
    <t xml:space="preserve">          Hodgkin lymphoma</t>
  </si>
  <si>
    <t xml:space="preserve">          Kidney cancer</t>
  </si>
  <si>
    <t xml:space="preserve">          Motor neuron disease</t>
  </si>
  <si>
    <t xml:space="preserve">         Exposure to forces of nature</t>
  </si>
  <si>
    <t xml:space="preserve">         Collective violence and legal intervention</t>
  </si>
  <si>
    <t xml:space="preserve">         Executions and police conflict</t>
  </si>
  <si>
    <t xml:space="preserve">          Anomalies present at birth</t>
  </si>
  <si>
    <t xml:space="preserve">          Other  neoplasms</t>
  </si>
  <si>
    <t xml:space="preserve">          Other  pharynx cancer</t>
  </si>
  <si>
    <t>“-“</t>
  </si>
  <si>
    <r>
      <t xml:space="preserve">Deaths </t>
    </r>
    <r>
      <rPr>
        <b/>
        <sz val="11"/>
        <color theme="1"/>
        <rFont val="Calibri"/>
        <family val="2"/>
        <scheme val="minor"/>
      </rPr>
      <t>(*: “-“ denotes no value in cell)</t>
    </r>
  </si>
  <si>
    <t>Updated 26th September 2019 to correct minor error found in DALY measures for migraine.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</si>
</sst>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0"/>
      <color theme="10"/>
      <name val="Calibri"/>
      <family val="2"/>
    </font>
    <font>
      <u/>
      <sz val="10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3" fontId="4" fillId="2" borderId="0" xfId="0" applyNumberFormat="1" applyFont="1" applyFill="1"/>
    <xf numFmtId="0" fontId="2" fillId="2" borderId="1" xfId="0" applyFont="1" applyFill="1" applyBorder="1"/>
    <xf numFmtId="0" fontId="4" fillId="2" borderId="1" xfId="0" applyFont="1" applyFill="1" applyBorder="1"/>
    <xf numFmtId="0" fontId="7" fillId="2" borderId="0" xfId="1" applyFont="1" applyFill="1" applyAlignment="1" applyProtection="1"/>
    <xf numFmtId="0" fontId="0" fillId="2" borderId="0" xfId="0" applyFill="1"/>
    <xf numFmtId="0" fontId="4" fillId="2" borderId="0" xfId="0" applyFont="1" applyFill="1" applyBorder="1"/>
    <xf numFmtId="0" fontId="8" fillId="2" borderId="0" xfId="1" applyFont="1" applyFill="1" applyBorder="1" applyAlignment="1" applyProtection="1"/>
    <xf numFmtId="0" fontId="8" fillId="2" borderId="0" xfId="1" applyFont="1" applyFill="1" applyAlignment="1" applyProtection="1"/>
    <xf numFmtId="0" fontId="0" fillId="0" borderId="0" xfId="0" applyFont="1"/>
    <xf numFmtId="0" fontId="0" fillId="2" borderId="0" xfId="0" applyFont="1" applyFill="1"/>
    <xf numFmtId="0" fontId="0" fillId="2" borderId="1" xfId="0" applyFont="1" applyFill="1" applyBorder="1"/>
    <xf numFmtId="0" fontId="10" fillId="2" borderId="0" xfId="1" applyFont="1" applyFill="1" applyAlignment="1" applyProtection="1"/>
    <xf numFmtId="0" fontId="9" fillId="4" borderId="0" xfId="0" applyFont="1" applyFill="1" applyAlignment="1">
      <alignment horizontal="right" vertical="top"/>
    </xf>
    <xf numFmtId="0" fontId="9" fillId="4" borderId="0" xfId="0" applyFont="1" applyFill="1"/>
    <xf numFmtId="3" fontId="0" fillId="0" borderId="0" xfId="0" applyNumberFormat="1" applyFont="1"/>
    <xf numFmtId="0" fontId="0" fillId="5" borderId="0" xfId="0" applyFont="1" applyFill="1"/>
    <xf numFmtId="3" fontId="0" fillId="5" borderId="0" xfId="0" applyNumberFormat="1" applyFont="1" applyFill="1"/>
    <xf numFmtId="0" fontId="0" fillId="7" borderId="0" xfId="0" applyFont="1" applyFill="1"/>
    <xf numFmtId="0" fontId="11" fillId="2" borderId="0" xfId="0" applyFont="1" applyFill="1"/>
    <xf numFmtId="3" fontId="9" fillId="7" borderId="0" xfId="0" applyNumberFormat="1" applyFont="1" applyFill="1"/>
    <xf numFmtId="3" fontId="9" fillId="5" borderId="0" xfId="0" applyNumberFormat="1" applyFont="1" applyFill="1"/>
    <xf numFmtId="0" fontId="9" fillId="6" borderId="0" xfId="0" applyFont="1" applyFill="1"/>
    <xf numFmtId="3" fontId="9" fillId="6" borderId="0" xfId="0" applyNumberFormat="1" applyFont="1" applyFill="1"/>
    <xf numFmtId="0" fontId="0" fillId="6" borderId="0" xfId="0" applyFont="1" applyFill="1"/>
    <xf numFmtId="3" fontId="0" fillId="2" borderId="0" xfId="0" applyNumberFormat="1" applyFont="1" applyFill="1"/>
    <xf numFmtId="0" fontId="12" fillId="2" borderId="0" xfId="0" applyFont="1" applyFill="1"/>
    <xf numFmtId="3" fontId="9" fillId="2" borderId="0" xfId="0" applyNumberFormat="1" applyFont="1" applyFill="1"/>
    <xf numFmtId="0" fontId="0" fillId="4" borderId="0" xfId="0" applyFont="1" applyFill="1" applyAlignment="1">
      <alignment horizontal="center"/>
    </xf>
    <xf numFmtId="0" fontId="6" fillId="0" borderId="0" xfId="1" applyAlignment="1" applyProtection="1"/>
    <xf numFmtId="0" fontId="9" fillId="5" borderId="0" xfId="0" applyFont="1" applyFill="1"/>
    <xf numFmtId="0" fontId="9" fillId="7" borderId="0" xfId="0" applyFont="1" applyFill="1"/>
    <xf numFmtId="0" fontId="9" fillId="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9" fillId="6" borderId="0" xfId="0" applyNumberFormat="1" applyFont="1" applyFill="1" applyAlignment="1">
      <alignment horizontal="right"/>
    </xf>
    <xf numFmtId="3" fontId="9" fillId="5" borderId="0" xfId="0" applyNumberFormat="1" applyFont="1" applyFill="1" applyAlignment="1">
      <alignment horizontal="right"/>
    </xf>
    <xf numFmtId="0" fontId="0" fillId="0" borderId="0" xfId="0" applyFont="1" applyFill="1"/>
    <xf numFmtId="3" fontId="0" fillId="0" borderId="0" xfId="0" applyNumberFormat="1" applyFont="1" applyFill="1"/>
    <xf numFmtId="3" fontId="9" fillId="7" borderId="0" xfId="0" applyNumberFormat="1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3" fontId="14" fillId="2" borderId="0" xfId="0" applyNumberFormat="1" applyFont="1" applyFill="1"/>
    <xf numFmtId="3" fontId="14" fillId="0" borderId="0" xfId="0" applyNumberFormat="1" applyFont="1"/>
    <xf numFmtId="3" fontId="14" fillId="0" borderId="0" xfId="0" applyNumberFormat="1" applyFont="1" applyFill="1"/>
    <xf numFmtId="3" fontId="14" fillId="0" borderId="0" xfId="0" applyNumberFormat="1" applyFont="1" applyAlignment="1">
      <alignment horizontal="right"/>
    </xf>
    <xf numFmtId="1" fontId="4" fillId="2" borderId="0" xfId="0" applyNumberFormat="1" applyFont="1" applyFill="1"/>
    <xf numFmtId="0" fontId="15" fillId="2" borderId="0" xfId="0" applyFont="1" applyFill="1"/>
    <xf numFmtId="3" fontId="0" fillId="0" borderId="0" xfId="0" applyNumberFormat="1"/>
    <xf numFmtId="0" fontId="0" fillId="3" borderId="0" xfId="0" applyFont="1" applyFill="1"/>
    <xf numFmtId="3" fontId="0" fillId="3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 applyAlignment="1">
      <alignment horizontal="right"/>
    </xf>
    <xf numFmtId="3" fontId="0" fillId="2" borderId="0" xfId="0" applyNumberForma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vertical="top"/>
    </xf>
    <xf numFmtId="0" fontId="9" fillId="2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3" fontId="0" fillId="2" borderId="1" xfId="0" applyNumberFormat="1" applyFont="1" applyFill="1" applyBorder="1"/>
    <xf numFmtId="3" fontId="0" fillId="5" borderId="1" xfId="0" applyNumberFormat="1" applyFont="1" applyFill="1" applyBorder="1"/>
    <xf numFmtId="3" fontId="0" fillId="3" borderId="1" xfId="0" applyNumberFormat="1" applyFont="1" applyFill="1" applyBorder="1"/>
    <xf numFmtId="3" fontId="0" fillId="5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0" fontId="14" fillId="3" borderId="0" xfId="0" applyFont="1" applyFill="1"/>
    <xf numFmtId="0" fontId="9" fillId="4" borderId="0" xfId="0" applyFont="1" applyFill="1" applyAlignment="1">
      <alignment horizontal="left" vertical="top"/>
    </xf>
    <xf numFmtId="0" fontId="9" fillId="4" borderId="0" xfId="0" applyFont="1" applyFill="1" applyAlignment="1">
      <alignment horizontal="center" vertical="top"/>
    </xf>
    <xf numFmtId="0" fontId="9" fillId="4" borderId="0" xfId="0" applyFont="1" applyFill="1" applyAlignment="1">
      <alignment horizontal="center" wrapText="1"/>
    </xf>
    <xf numFmtId="0" fontId="9" fillId="4" borderId="1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18</xdr:row>
      <xdr:rowOff>9525</xdr:rowOff>
    </xdr:from>
    <xdr:to>
      <xdr:col>3</xdr:col>
      <xdr:colOff>28575</xdr:colOff>
      <xdr:row>27</xdr:row>
      <xdr:rowOff>47625</xdr:rowOff>
    </xdr:to>
    <xdr:sp macro="" textlink="">
      <xdr:nvSpPr>
        <xdr:cNvPr id="2" name="TextBox 1"/>
        <xdr:cNvSpPr txBox="1"/>
      </xdr:nvSpPr>
      <xdr:spPr>
        <a:xfrm>
          <a:off x="152400" y="3200400"/>
          <a:ext cx="564832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 b="1"/>
            <a:t>Notes: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chemeClr val="dk1"/>
              </a:solidFill>
              <a:latin typeface="+mn-lt"/>
              <a:ea typeface="+mn-ea"/>
              <a:cs typeface="+mn-cs"/>
            </a:rPr>
            <a:t>1. Acroymns</a:t>
          </a:r>
          <a:r>
            <a:rPr lang="en-GB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are defined as follows: DALYs (Disability-Adjusted Life Years); YLD (Years Lived with Disability) and YLL (Years of Life Lost).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GB" sz="10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409575</xdr:colOff>
      <xdr:row>0</xdr:row>
      <xdr:rowOff>19050</xdr:rowOff>
    </xdr:from>
    <xdr:to>
      <xdr:col>17</xdr:col>
      <xdr:colOff>9524</xdr:colOff>
      <xdr:row>2</xdr:row>
      <xdr:rowOff>80126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3475" y="19050"/>
          <a:ext cx="1428750" cy="5944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409575</xdr:colOff>
      <xdr:row>0</xdr:row>
      <xdr:rowOff>19050</xdr:rowOff>
    </xdr:from>
    <xdr:to>
      <xdr:col>17</xdr:col>
      <xdr:colOff>9524</xdr:colOff>
      <xdr:row>2</xdr:row>
      <xdr:rowOff>80126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9050"/>
          <a:ext cx="1485900" cy="649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409575</xdr:colOff>
      <xdr:row>0</xdr:row>
      <xdr:rowOff>19050</xdr:rowOff>
    </xdr:from>
    <xdr:to>
      <xdr:col>17</xdr:col>
      <xdr:colOff>9524</xdr:colOff>
      <xdr:row>2</xdr:row>
      <xdr:rowOff>80126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3475" y="19050"/>
          <a:ext cx="1428750" cy="5849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409575</xdr:colOff>
      <xdr:row>0</xdr:row>
      <xdr:rowOff>19050</xdr:rowOff>
    </xdr:from>
    <xdr:to>
      <xdr:col>17</xdr:col>
      <xdr:colOff>9524</xdr:colOff>
      <xdr:row>2</xdr:row>
      <xdr:rowOff>142303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0425" y="19050"/>
          <a:ext cx="1485900" cy="649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hs.healthscotland-sbod-team@nhs.net" TargetMode="External"/><Relationship Id="rId1" Type="http://schemas.openxmlformats.org/officeDocument/2006/relationships/hyperlink" Target="http://www.scotpho.org.uk/comparative-health/burden-of-disease/overview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1"/>
  <sheetViews>
    <sheetView tabSelected="1" workbookViewId="0">
      <selection activeCell="D11" sqref="D11"/>
    </sheetView>
  </sheetViews>
  <sheetFormatPr defaultRowHeight="15"/>
  <cols>
    <col min="1" max="1" width="1.7109375" style="10" customWidth="1"/>
    <col min="2" max="2" width="75.7109375" style="10" bestFit="1" customWidth="1"/>
    <col min="3" max="16384" width="9.140625" style="10"/>
  </cols>
  <sheetData>
    <row r="1" spans="2:2" ht="18.75">
      <c r="B1" s="1" t="s">
        <v>163</v>
      </c>
    </row>
    <row r="2" spans="2:2" ht="15.75">
      <c r="B2" s="3" t="s">
        <v>144</v>
      </c>
    </row>
    <row r="3" spans="2:2" s="4" customFormat="1" ht="12.75">
      <c r="B3" s="5"/>
    </row>
    <row r="4" spans="2:2" s="4" customFormat="1" ht="12.75">
      <c r="B4" s="4" t="s">
        <v>160</v>
      </c>
    </row>
    <row r="5" spans="2:2" s="4" customFormat="1" ht="12.75"/>
    <row r="6" spans="2:2" s="4" customFormat="1">
      <c r="B6" s="34" t="s">
        <v>167</v>
      </c>
    </row>
    <row r="7" spans="2:2" s="4" customFormat="1" ht="12.75">
      <c r="B7" s="5"/>
    </row>
    <row r="8" spans="2:2" s="4" customFormat="1">
      <c r="B8" s="34" t="s">
        <v>164</v>
      </c>
    </row>
    <row r="9" spans="2:2" s="4" customFormat="1" ht="12.75">
      <c r="B9" s="5"/>
    </row>
    <row r="10" spans="2:2" s="4" customFormat="1">
      <c r="B10" s="34" t="s">
        <v>165</v>
      </c>
    </row>
    <row r="11" spans="2:2" s="4" customFormat="1" ht="12.75">
      <c r="B11" s="5"/>
    </row>
    <row r="12" spans="2:2" s="4" customFormat="1">
      <c r="B12" s="34" t="s">
        <v>166</v>
      </c>
    </row>
    <row r="13" spans="2:2" s="4" customFormat="1" ht="12.75">
      <c r="B13" s="5"/>
    </row>
    <row r="14" spans="2:2" s="4" customFormat="1" ht="12.75">
      <c r="B14" s="52" t="s">
        <v>201</v>
      </c>
    </row>
    <row r="15" spans="2:2" s="4" customFormat="1" ht="12.75">
      <c r="B15" s="9"/>
    </row>
    <row r="16" spans="2:2" s="4" customFormat="1" ht="12.75">
      <c r="B16" s="5"/>
    </row>
    <row r="17" spans="2:2" s="4" customFormat="1" ht="12.75">
      <c r="B17" s="9"/>
    </row>
    <row r="18" spans="2:2" s="4" customFormat="1" ht="12.75"/>
    <row r="19" spans="2:2" s="4" customFormat="1" ht="12.75"/>
    <row r="20" spans="2:2" s="4" customFormat="1" ht="12.75"/>
    <row r="21" spans="2:2" s="4" customFormat="1" ht="12.75"/>
    <row r="22" spans="2:2" s="4" customFormat="1" ht="12.75"/>
    <row r="23" spans="2:2" s="4" customFormat="1" ht="12.75"/>
    <row r="24" spans="2:2" s="4" customFormat="1" ht="12.75"/>
    <row r="25" spans="2:2" s="4" customFormat="1" ht="12.75"/>
    <row r="26" spans="2:2" s="4" customFormat="1" ht="12.75"/>
    <row r="27" spans="2:2" s="4" customFormat="1" ht="12.75"/>
    <row r="28" spans="2:2" s="4" customFormat="1" ht="12.75"/>
    <row r="29" spans="2:2" s="4" customFormat="1" ht="12.75">
      <c r="B29" s="11" t="s">
        <v>168</v>
      </c>
    </row>
    <row r="30" spans="2:2" s="4" customFormat="1" ht="12.75">
      <c r="B30" s="12" t="s">
        <v>161</v>
      </c>
    </row>
    <row r="31" spans="2:2">
      <c r="B31" s="13" t="s">
        <v>162</v>
      </c>
    </row>
  </sheetData>
  <hyperlinks>
    <hyperlink ref="B30" r:id="rId1"/>
    <hyperlink ref="B31" r:id="rId2"/>
    <hyperlink ref="B6" location="'New DALY'!A1" display="Number of DALYs by cause, gender and age-group, Scotland, 2016"/>
    <hyperlink ref="B8" location="'New YLD'!A1" display="Number of YLD by cause, gender and age-group, Scotland, 2016"/>
    <hyperlink ref="B10" location="'New YLL'!A1" display="Number of YLL by cause, gender and age-group, Scotland, 2016"/>
    <hyperlink ref="B12" location="Deaths!A1" display="Number of deaths by cause, gender and age-group, Scotland, 2016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68"/>
  <sheetViews>
    <sheetView showGridLines="0" zoomScale="80" zoomScaleNormal="80" workbookViewId="0">
      <pane ySplit="8" topLeftCell="A9" activePane="bottomLeft" state="frozen"/>
      <selection pane="bottomLeft" activeCell="S38" sqref="S38"/>
    </sheetView>
  </sheetViews>
  <sheetFormatPr defaultRowHeight="15"/>
  <cols>
    <col min="1" max="1" width="1.28515625" style="14" customWidth="1"/>
    <col min="2" max="2" width="75.7109375" style="14" bestFit="1" customWidth="1"/>
    <col min="3" max="3" width="9.140625" style="14"/>
    <col min="4" max="4" width="10.85546875" style="14" bestFit="1" customWidth="1"/>
    <col min="5" max="6" width="9.140625" style="14"/>
    <col min="7" max="7" width="1.5703125" style="15" customWidth="1"/>
    <col min="8" max="12" width="9.140625" style="14"/>
    <col min="13" max="13" width="1.5703125" style="15" customWidth="1"/>
    <col min="14" max="16384" width="9.140625" style="14"/>
  </cols>
  <sheetData>
    <row r="1" spans="2:18" ht="21">
      <c r="B1" s="24" t="s">
        <v>163</v>
      </c>
      <c r="C1" s="15"/>
      <c r="D1" s="15"/>
      <c r="E1" s="15"/>
      <c r="F1" s="15"/>
      <c r="H1" s="15"/>
      <c r="I1" s="15"/>
      <c r="J1" s="15"/>
      <c r="K1" s="15"/>
      <c r="N1" s="16"/>
      <c r="O1" s="15"/>
      <c r="P1" s="15"/>
      <c r="Q1" s="15"/>
    </row>
    <row r="2" spans="2:18" ht="21">
      <c r="B2" s="24" t="s">
        <v>144</v>
      </c>
      <c r="C2" s="15"/>
      <c r="D2" s="15"/>
      <c r="E2" s="15"/>
      <c r="F2" s="15"/>
      <c r="H2" s="15"/>
      <c r="I2" s="15"/>
      <c r="J2" s="15"/>
      <c r="K2" s="15"/>
      <c r="N2" s="16"/>
      <c r="O2" s="15"/>
      <c r="P2" s="15"/>
      <c r="Q2" s="15"/>
    </row>
    <row r="3" spans="2:18" ht="21">
      <c r="B3" s="24"/>
      <c r="C3" s="15"/>
      <c r="D3" s="15"/>
      <c r="E3" s="15"/>
      <c r="F3" s="15"/>
      <c r="H3" s="15"/>
      <c r="I3" s="15"/>
      <c r="J3" s="15"/>
      <c r="K3" s="15"/>
      <c r="N3" s="16"/>
      <c r="O3" s="15"/>
      <c r="P3" s="15"/>
      <c r="Q3" s="15"/>
    </row>
    <row r="4" spans="2:18" ht="21">
      <c r="B4" s="24"/>
      <c r="C4" s="15"/>
      <c r="D4" s="30"/>
      <c r="E4" s="15"/>
      <c r="F4" s="15"/>
      <c r="H4" s="15"/>
      <c r="I4" s="15"/>
      <c r="J4" s="15"/>
      <c r="K4" s="15"/>
      <c r="N4" s="16"/>
      <c r="O4" s="15"/>
      <c r="P4" s="15"/>
      <c r="Q4" s="15"/>
    </row>
    <row r="5" spans="2:18" ht="21">
      <c r="B5" s="24" t="s">
        <v>167</v>
      </c>
      <c r="C5" s="15"/>
      <c r="D5" s="15"/>
      <c r="E5" s="15"/>
      <c r="F5" s="15"/>
      <c r="H5" s="15"/>
      <c r="I5" s="15"/>
      <c r="J5" s="15"/>
      <c r="K5" s="15"/>
      <c r="N5" s="16"/>
      <c r="O5" s="17"/>
      <c r="P5" s="17"/>
      <c r="Q5" s="17"/>
    </row>
    <row r="6" spans="2:18">
      <c r="B6" s="15"/>
      <c r="C6" s="15"/>
      <c r="D6" s="15"/>
      <c r="E6" s="15"/>
      <c r="F6" s="15"/>
      <c r="H6" s="15"/>
      <c r="I6" s="15"/>
      <c r="J6" s="15"/>
      <c r="K6" s="15"/>
      <c r="N6" s="16"/>
      <c r="O6" s="15"/>
      <c r="P6" s="15"/>
      <c r="Q6" s="15"/>
    </row>
    <row r="7" spans="2:18">
      <c r="B7" s="71" t="s">
        <v>3</v>
      </c>
      <c r="C7" s="33"/>
      <c r="D7" s="72" t="s">
        <v>145</v>
      </c>
      <c r="E7" s="72"/>
      <c r="F7" s="72"/>
      <c r="H7" s="73" t="s">
        <v>4</v>
      </c>
      <c r="I7" s="73"/>
      <c r="J7" s="73"/>
      <c r="K7" s="73"/>
      <c r="L7" s="73"/>
      <c r="M7" s="56"/>
      <c r="N7" s="73" t="s">
        <v>5</v>
      </c>
      <c r="O7" s="73"/>
      <c r="P7" s="73"/>
      <c r="Q7" s="73"/>
      <c r="R7" s="73"/>
    </row>
    <row r="8" spans="2:18">
      <c r="B8" s="71"/>
      <c r="C8" s="33"/>
      <c r="D8" s="18" t="s">
        <v>0</v>
      </c>
      <c r="E8" s="18" t="s">
        <v>1</v>
      </c>
      <c r="F8" s="18" t="s">
        <v>2</v>
      </c>
      <c r="H8" s="19" t="s">
        <v>156</v>
      </c>
      <c r="I8" s="19" t="s">
        <v>170</v>
      </c>
      <c r="J8" s="19" t="s">
        <v>171</v>
      </c>
      <c r="K8" s="19" t="s">
        <v>172</v>
      </c>
      <c r="L8" s="19" t="s">
        <v>157</v>
      </c>
      <c r="M8" s="56"/>
      <c r="N8" s="19" t="s">
        <v>156</v>
      </c>
      <c r="O8" s="19" t="s">
        <v>170</v>
      </c>
      <c r="P8" s="19" t="s">
        <v>171</v>
      </c>
      <c r="Q8" s="19" t="s">
        <v>172</v>
      </c>
      <c r="R8" s="19" t="s">
        <v>157</v>
      </c>
    </row>
    <row r="10" spans="2:18">
      <c r="B10" s="27" t="s">
        <v>138</v>
      </c>
      <c r="C10" s="27"/>
      <c r="D10" s="28">
        <f>' YLL'!D10+' YLD'!D10</f>
        <v>1305004.0241459035</v>
      </c>
      <c r="E10" s="28">
        <f>' YLL'!E10+' YLD'!E10</f>
        <v>636536.39244758501</v>
      </c>
      <c r="F10" s="28">
        <f>' YLL'!F10+' YLD'!F10</f>
        <v>668467.63169831829</v>
      </c>
      <c r="G10" s="32"/>
      <c r="H10" s="28">
        <f>' YLL'!H10+' YLD'!H10</f>
        <v>22943.743378879815</v>
      </c>
      <c r="I10" s="28">
        <f>' YLL'!I10+' YLD'!I10</f>
        <v>30089.968175635855</v>
      </c>
      <c r="J10" s="28">
        <f>' YLL'!J10+' YLD'!J10</f>
        <v>114871.47906077417</v>
      </c>
      <c r="K10" s="28">
        <f>' YLL'!K10+' YLD'!K10</f>
        <v>206928.1219578296</v>
      </c>
      <c r="L10" s="28">
        <f>' YLL'!L10+' YLD'!L10</f>
        <v>261703.0798744655</v>
      </c>
      <c r="M10" s="32"/>
      <c r="N10" s="28">
        <f>' YLL'!N10+' YLD'!N10</f>
        <v>19733.003935475259</v>
      </c>
      <c r="O10" s="28">
        <f>' YLL'!O10+' YLD'!O10</f>
        <v>31339.84597735131</v>
      </c>
      <c r="P10" s="28">
        <f>' YLL'!P10+' YLD'!P10</f>
        <v>112860.39033075779</v>
      </c>
      <c r="Q10" s="28">
        <f>' YLL'!Q10+' YLD'!Q10</f>
        <v>198153.84770128099</v>
      </c>
      <c r="R10" s="28">
        <f>' YLL'!R10+' YLD'!R10</f>
        <v>306380.54375345301</v>
      </c>
    </row>
    <row r="11" spans="2:18"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2:18">
      <c r="B12" s="27" t="s">
        <v>139</v>
      </c>
      <c r="C12" s="29"/>
      <c r="D12" s="28">
        <f>' YLL'!D12+' YLD'!D12</f>
        <v>43631.93074683231</v>
      </c>
      <c r="E12" s="28">
        <f>' YLL'!E12+' YLD'!E12</f>
        <v>20149.356100043693</v>
      </c>
      <c r="F12" s="28">
        <f>' YLL'!F12+' YLD'!F12</f>
        <v>23482.574646788624</v>
      </c>
      <c r="G12" s="32"/>
      <c r="H12" s="28">
        <f>' YLL'!H12+' YLD'!H12</f>
        <v>5058.4591450548542</v>
      </c>
      <c r="I12" s="28">
        <f>' YLL'!I12+' YLD'!I12</f>
        <v>586.8568684576868</v>
      </c>
      <c r="J12" s="28">
        <f>' YLL'!J12+' YLD'!J12</f>
        <v>1811.8743462729922</v>
      </c>
      <c r="K12" s="28">
        <f>' YLL'!K12+' YLD'!K12</f>
        <v>4235.8311606474044</v>
      </c>
      <c r="L12" s="28">
        <f>' YLL'!L12+' YLD'!L12</f>
        <v>8456.3345796107569</v>
      </c>
      <c r="M12" s="32"/>
      <c r="N12" s="28">
        <f>' YLL'!N12+' YLD'!N12</f>
        <v>4453.6729807402598</v>
      </c>
      <c r="O12" s="28">
        <f>' YLL'!O12+' YLD'!O12</f>
        <v>1177.3826728140014</v>
      </c>
      <c r="P12" s="28">
        <f>' YLL'!P12+' YLD'!P12</f>
        <v>3029.9227706433403</v>
      </c>
      <c r="Q12" s="28">
        <f>' YLL'!Q12+' YLD'!Q12</f>
        <v>3865.3221751128076</v>
      </c>
      <c r="R12" s="28">
        <f>' YLL'!R12+' YLD'!R12</f>
        <v>10956.274047478213</v>
      </c>
    </row>
    <row r="13" spans="2:18"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>
      <c r="B14" s="35" t="s">
        <v>20</v>
      </c>
      <c r="C14" s="21"/>
      <c r="D14" s="22">
        <f>' YLL'!D14+' YLD'!D14</f>
        <v>1459.7945999127578</v>
      </c>
      <c r="E14" s="22">
        <f>' YLL'!E14+' YLD'!E14</f>
        <v>1033.3197494501146</v>
      </c>
      <c r="F14" s="22">
        <f>' YLL'!F14+' YLD'!F14</f>
        <v>426.47485046264308</v>
      </c>
      <c r="G14" s="30"/>
      <c r="H14" s="22">
        <f>' YLL'!H14+' YLD'!H14</f>
        <v>30.477159817765791</v>
      </c>
      <c r="I14" s="22">
        <f>' YLL'!I14+' YLD'!I14</f>
        <v>12.734868438416608</v>
      </c>
      <c r="J14" s="22">
        <f>' YLL'!J14+' YLD'!J14</f>
        <v>358.47750559832298</v>
      </c>
      <c r="K14" s="22">
        <f>' YLL'!K14+' YLD'!K14</f>
        <v>476.75304921721215</v>
      </c>
      <c r="L14" s="22">
        <f>' YLL'!L14+' YLD'!L14</f>
        <v>154.87716637839713</v>
      </c>
      <c r="M14" s="30"/>
      <c r="N14" s="22">
        <f>' YLL'!N14+' YLD'!N14</f>
        <v>4.9455246465566436</v>
      </c>
      <c r="O14" s="22">
        <f>' YLL'!O14+' YLD'!O14</f>
        <v>9.2427540992729753</v>
      </c>
      <c r="P14" s="22">
        <f>' YLL'!P14+' YLD'!P14</f>
        <v>158.02129483354875</v>
      </c>
      <c r="Q14" s="22">
        <f>' YLL'!Q14+' YLD'!Q14</f>
        <v>142.42920621768272</v>
      </c>
      <c r="R14" s="22">
        <f>' YLL'!R14+' YLD'!R14</f>
        <v>111.83607066558201</v>
      </c>
    </row>
    <row r="15" spans="2:18">
      <c r="B15" s="35" t="s">
        <v>149</v>
      </c>
      <c r="C15" s="21"/>
      <c r="D15" s="22">
        <f>' YLL'!D15+' YLD'!D15</f>
        <v>28916.808524636992</v>
      </c>
      <c r="E15" s="22">
        <f>' YLL'!E15+' YLD'!E15</f>
        <v>13898.386523073576</v>
      </c>
      <c r="F15" s="22">
        <f>' YLL'!F15+' YLD'!F15</f>
        <v>15018.422001563418</v>
      </c>
      <c r="G15" s="30"/>
      <c r="H15" s="22">
        <f>' YLL'!H15+' YLD'!H15</f>
        <v>1429.4637226919003</v>
      </c>
      <c r="I15" s="22">
        <f>' YLL'!I15+' YLD'!I15</f>
        <v>471.60215670051969</v>
      </c>
      <c r="J15" s="22">
        <f>' YLL'!J15+' YLD'!J15</f>
        <v>1353.0362961186934</v>
      </c>
      <c r="K15" s="22">
        <f>' YLL'!K15+' YLD'!K15</f>
        <v>3309.7667339299646</v>
      </c>
      <c r="L15" s="22">
        <f>' YLL'!L15+' YLD'!L15</f>
        <v>7334.5176136324962</v>
      </c>
      <c r="M15" s="30"/>
      <c r="N15" s="22">
        <f>' YLL'!N15+' YLD'!N15</f>
        <v>927.86728971344417</v>
      </c>
      <c r="O15" s="22">
        <f>' YLL'!O15+' YLD'!O15</f>
        <v>479.19801462549071</v>
      </c>
      <c r="P15" s="22">
        <f>' YLL'!P15+' YLD'!P15</f>
        <v>1459.4407876511341</v>
      </c>
      <c r="Q15" s="22">
        <f>' YLL'!Q15+' YLD'!Q15</f>
        <v>2731.5108046342111</v>
      </c>
      <c r="R15" s="22">
        <f>' YLL'!R15+' YLD'!R15</f>
        <v>9420.4051049391383</v>
      </c>
    </row>
    <row r="16" spans="2:18">
      <c r="B16" t="s">
        <v>6</v>
      </c>
      <c r="D16" s="30">
        <f>' YLL'!D16+' YLD'!D16</f>
        <v>22166.229538813979</v>
      </c>
      <c r="E16" s="30">
        <f>' YLL'!E16+' YLD'!E16</f>
        <v>10674.902740767149</v>
      </c>
      <c r="F16" s="30">
        <f>' YLL'!F16+' YLD'!F16</f>
        <v>11491.326798046828</v>
      </c>
      <c r="G16" s="30"/>
      <c r="H16" s="30">
        <f>' YLL'!H16+' YLD'!H16</f>
        <v>402.63113010173413</v>
      </c>
      <c r="I16" s="30">
        <f>' YLL'!I16+' YLD'!I16</f>
        <v>148.87861235906772</v>
      </c>
      <c r="J16" s="30">
        <f>' YLL'!J16+' YLD'!J16</f>
        <v>757.16763698580223</v>
      </c>
      <c r="K16" s="30">
        <f>' YLL'!K16+' YLD'!K16</f>
        <v>2675.9735886734784</v>
      </c>
      <c r="L16" s="30">
        <f>' YLL'!L16+' YLD'!L16</f>
        <v>6690.2517726470678</v>
      </c>
      <c r="M16" s="30"/>
      <c r="N16" s="30">
        <f>' YLL'!N16+' YLD'!N16</f>
        <v>276.98987119332548</v>
      </c>
      <c r="O16" s="30">
        <f>' YLL'!O16+' YLD'!O16</f>
        <v>167.9097866006972</v>
      </c>
      <c r="P16" s="30">
        <f>' YLL'!P16+' YLD'!P16</f>
        <v>783.97802043282809</v>
      </c>
      <c r="Q16" s="30">
        <f>' YLL'!Q16+' YLD'!Q16</f>
        <v>2051.9285217471906</v>
      </c>
      <c r="R16" s="30">
        <f>' YLL'!R16+' YLD'!R16</f>
        <v>8210.5205980727878</v>
      </c>
    </row>
    <row r="17" spans="2:18">
      <c r="B17" s="14" t="s">
        <v>150</v>
      </c>
      <c r="D17" s="30">
        <f>' YLL'!D17+' YLD'!D17</f>
        <v>6750.5789858230146</v>
      </c>
      <c r="E17" s="30">
        <f>' YLL'!E17+' YLD'!E17</f>
        <v>3223.4837823064258</v>
      </c>
      <c r="F17" s="30">
        <f>' YLL'!F17+' YLD'!F17</f>
        <v>3527.095203516591</v>
      </c>
      <c r="G17" s="30"/>
      <c r="H17" s="30">
        <f>' YLL'!H17+' YLD'!H17</f>
        <v>1026.8325925901663</v>
      </c>
      <c r="I17" s="30">
        <f>' YLL'!I17+' YLD'!I17</f>
        <v>322.723544341452</v>
      </c>
      <c r="J17" s="30">
        <f>' YLL'!J17+' YLD'!J17</f>
        <v>595.86865913289125</v>
      </c>
      <c r="K17" s="30">
        <f>' YLL'!K17+' YLD'!K17</f>
        <v>633.79314525648635</v>
      </c>
      <c r="L17" s="30">
        <f>' YLL'!L17+' YLD'!L17</f>
        <v>644.26584098542912</v>
      </c>
      <c r="M17" s="30"/>
      <c r="N17" s="30">
        <f>' YLL'!N17+' YLD'!N17</f>
        <v>650.87741852011857</v>
      </c>
      <c r="O17" s="30">
        <f>' YLL'!O17+' YLD'!O17</f>
        <v>311.28822802479351</v>
      </c>
      <c r="P17" s="30">
        <f>' YLL'!P17+' YLD'!P17</f>
        <v>675.462767218306</v>
      </c>
      <c r="Q17" s="30">
        <f>' YLL'!Q17+' YLD'!Q17</f>
        <v>679.58228288702037</v>
      </c>
      <c r="R17" s="30">
        <f>' YLL'!R17+' YLD'!R17</f>
        <v>1209.8845068663513</v>
      </c>
    </row>
    <row r="18" spans="2:18">
      <c r="B18" s="35" t="s">
        <v>21</v>
      </c>
      <c r="C18" s="21"/>
      <c r="D18" s="22">
        <f>' YLL'!D18+' YLD'!D18</f>
        <v>44.953787206534628</v>
      </c>
      <c r="E18" s="22">
        <f>' YLL'!E18+' YLD'!E18</f>
        <v>31.908704990625708</v>
      </c>
      <c r="F18" s="22">
        <f>' YLL'!F18+' YLD'!F18</f>
        <v>13.045082215908918</v>
      </c>
      <c r="G18" s="30"/>
      <c r="H18" s="22">
        <f>' YLL'!H18+' YLD'!H18</f>
        <v>0.17826229764570567</v>
      </c>
      <c r="I18" s="22">
        <f>' YLL'!I18+' YLD'!I18</f>
        <v>0.30716987094643444</v>
      </c>
      <c r="J18" s="22">
        <f>' YLL'!J18+' YLD'!J18</f>
        <v>1.5328392745222059</v>
      </c>
      <c r="K18" s="22">
        <f>' YLL'!K18+' YLD'!K18</f>
        <v>7.4527549908976836</v>
      </c>
      <c r="L18" s="22">
        <f>' YLL'!L18+' YLD'!L18</f>
        <v>22.437678556613672</v>
      </c>
      <c r="M18" s="30"/>
      <c r="N18" s="22">
        <f>' YLL'!N18+' YLD'!N18</f>
        <v>1.896703464854347</v>
      </c>
      <c r="O18" s="22">
        <f>' YLL'!O18+' YLD'!O18</f>
        <v>0.34500439132922289</v>
      </c>
      <c r="P18" s="22">
        <f>' YLL'!P18+' YLD'!P18</f>
        <v>1.404757812173997</v>
      </c>
      <c r="Q18" s="22">
        <f>' YLL'!Q18+' YLD'!Q18</f>
        <v>9.3022470944007729</v>
      </c>
      <c r="R18" s="22">
        <f>' YLL'!R18+' YLD'!R18</f>
        <v>9.6369453150580209E-2</v>
      </c>
    </row>
    <row r="19" spans="2:18">
      <c r="B19" s="35" t="s">
        <v>22</v>
      </c>
      <c r="C19" s="21"/>
      <c r="D19" s="22">
        <f>' YLL'!D19+' YLD'!D19</f>
        <v>930.61198335700158</v>
      </c>
      <c r="E19" s="22">
        <f>' YLL'!E19+' YLD'!E19</f>
        <v>1.4575342465753399E-3</v>
      </c>
      <c r="F19" s="22">
        <f>' YLL'!F19+' YLD'!F19</f>
        <v>930.61052582275499</v>
      </c>
      <c r="G19" s="30"/>
      <c r="H19" s="22">
        <f>' YLL'!H19+' YLD'!H19</f>
        <v>0</v>
      </c>
      <c r="I19" s="22">
        <f>' YLL'!I19+' YLD'!I19</f>
        <v>7.2876712328766996E-4</v>
      </c>
      <c r="J19" s="22">
        <f>' YLL'!J19+' YLD'!J19</f>
        <v>7.2876712328766996E-4</v>
      </c>
      <c r="K19" s="22">
        <f>' YLL'!K19+' YLD'!K19</f>
        <v>0</v>
      </c>
      <c r="L19" s="22">
        <f>' YLL'!L19+' YLD'!L19</f>
        <v>0</v>
      </c>
      <c r="M19" s="30"/>
      <c r="N19" s="22">
        <f>' YLL'!N19+' YLD'!N19</f>
        <v>8.6149670702485082E-2</v>
      </c>
      <c r="O19" s="22">
        <f>' YLL'!O19+' YLD'!O19</f>
        <v>331.00204674241706</v>
      </c>
      <c r="P19" s="22">
        <f>' YLL'!P19+' YLD'!P19</f>
        <v>597.31987619634549</v>
      </c>
      <c r="Q19" s="22">
        <f>' YLL'!Q19+' YLD'!Q19</f>
        <v>2.2024532132900214</v>
      </c>
      <c r="R19" s="22">
        <f>' YLL'!R19+' YLD'!R19</f>
        <v>0</v>
      </c>
    </row>
    <row r="20" spans="2:18">
      <c r="B20" s="14" t="s">
        <v>155</v>
      </c>
      <c r="D20" s="30">
        <f>' YLL'!D20+' YLD'!D20</f>
        <v>321.62763042737504</v>
      </c>
      <c r="E20" s="30">
        <f>' YLL'!E20+' YLD'!E20</f>
        <v>0</v>
      </c>
      <c r="F20" s="30">
        <f>' YLL'!F20+' YLD'!F20</f>
        <v>321.62763042737504</v>
      </c>
      <c r="G20" s="30"/>
      <c r="H20" s="30">
        <f>' YLL'!H20+' YLD'!H20</f>
        <v>0</v>
      </c>
      <c r="I20" s="30">
        <f>' YLL'!I20+' YLD'!I20</f>
        <v>0</v>
      </c>
      <c r="J20" s="30">
        <f>' YLL'!J20+' YLD'!J20</f>
        <v>0</v>
      </c>
      <c r="K20" s="30">
        <f>' YLL'!K20+' YLD'!K20</f>
        <v>0</v>
      </c>
      <c r="L20" s="30">
        <f>' YLL'!L20+' YLD'!L20</f>
        <v>0</v>
      </c>
      <c r="M20" s="30"/>
      <c r="N20" s="30">
        <f>' YLL'!N20+' YLD'!N20</f>
        <v>3.3518235426869908E-2</v>
      </c>
      <c r="O20" s="30">
        <f>' YLL'!O20+' YLD'!O20</f>
        <v>51.229804783112371</v>
      </c>
      <c r="P20" s="30">
        <f>' YLL'!P20+' YLD'!P20</f>
        <v>268.87275050591313</v>
      </c>
      <c r="Q20" s="30">
        <f>' YLL'!Q20+' YLD'!Q20</f>
        <v>1.4915569029227245</v>
      </c>
      <c r="R20" s="30">
        <f>' YLL'!R20+' YLD'!R20</f>
        <v>0</v>
      </c>
    </row>
    <row r="21" spans="2:18">
      <c r="B21" s="14" t="s">
        <v>7</v>
      </c>
      <c r="D21" s="30">
        <f>' YLL'!D21+' YLD'!D21</f>
        <v>21.175396666014045</v>
      </c>
      <c r="E21" s="30">
        <f>' YLL'!E21+' YLD'!E21</f>
        <v>0</v>
      </c>
      <c r="F21" s="30">
        <f>' YLL'!F21+' YLD'!F21</f>
        <v>21.175396666014045</v>
      </c>
      <c r="G21" s="30"/>
      <c r="H21" s="30">
        <f>' YLL'!H21+' YLD'!H21</f>
        <v>0</v>
      </c>
      <c r="I21" s="30">
        <f>' YLL'!I21+' YLD'!I21</f>
        <v>0</v>
      </c>
      <c r="J21" s="30">
        <f>' YLL'!J21+' YLD'!J21</f>
        <v>0</v>
      </c>
      <c r="K21" s="30">
        <f>' YLL'!K21+' YLD'!K21</f>
        <v>0</v>
      </c>
      <c r="L21" s="30">
        <f>' YLL'!L21+' YLD'!L21</f>
        <v>0</v>
      </c>
      <c r="M21" s="30"/>
      <c r="N21" s="30">
        <f>' YLL'!N21+' YLD'!N21</f>
        <v>1.3233750904786401E-3</v>
      </c>
      <c r="O21" s="30">
        <f>' YLL'!O21+' YLD'!O21</f>
        <v>19.786712706956877</v>
      </c>
      <c r="P21" s="30">
        <f>' YLL'!P21+' YLD'!P21</f>
        <v>1.3843829900131148</v>
      </c>
      <c r="Q21" s="30">
        <f>' YLL'!Q21+' YLD'!Q21</f>
        <v>2.9775939535769702E-3</v>
      </c>
      <c r="R21" s="30">
        <f>' YLL'!R21+' YLD'!R21</f>
        <v>0</v>
      </c>
    </row>
    <row r="22" spans="2:18">
      <c r="B22" s="14" t="s">
        <v>8</v>
      </c>
      <c r="D22" s="30">
        <f>' YLL'!D22+' YLD'!D22</f>
        <v>60.140586205960673</v>
      </c>
      <c r="E22" s="30">
        <f>' YLL'!E22+' YLD'!E22</f>
        <v>0</v>
      </c>
      <c r="F22" s="30">
        <f>' YLL'!F22+' YLD'!F22</f>
        <v>60.140586205960673</v>
      </c>
      <c r="G22" s="30"/>
      <c r="H22" s="30">
        <f>' YLL'!H22+' YLD'!H22</f>
        <v>0</v>
      </c>
      <c r="I22" s="30">
        <f>' YLL'!I22+' YLD'!I22</f>
        <v>0</v>
      </c>
      <c r="J22" s="30">
        <f>' YLL'!J22+' YLD'!J22</f>
        <v>0</v>
      </c>
      <c r="K22" s="30">
        <f>' YLL'!K22+' YLD'!K22</f>
        <v>0</v>
      </c>
      <c r="L22" s="30">
        <f>' YLL'!L22+' YLD'!L22</f>
        <v>0</v>
      </c>
      <c r="M22" s="30"/>
      <c r="N22" s="30">
        <f>' YLL'!N22+' YLD'!N22</f>
        <v>6.1244985413009302E-3</v>
      </c>
      <c r="O22" s="30">
        <f>' YLL'!O22+' YLD'!O22</f>
        <v>7.4412657276806327</v>
      </c>
      <c r="P22" s="30">
        <f>' YLL'!P22+' YLD'!P22</f>
        <v>52.460465035169307</v>
      </c>
      <c r="Q22" s="30">
        <f>' YLL'!Q22+' YLD'!Q22</f>
        <v>0.23273094456943538</v>
      </c>
      <c r="R22" s="30">
        <f>' YLL'!R22+' YLD'!R22</f>
        <v>0</v>
      </c>
    </row>
    <row r="23" spans="2:18">
      <c r="B23" s="14" t="s">
        <v>151</v>
      </c>
      <c r="D23" s="30">
        <f>' YLL'!D23+' YLD'!D23</f>
        <v>9.9108493150684929</v>
      </c>
      <c r="E23" s="30">
        <f>' YLL'!E23+' YLD'!E23</f>
        <v>0</v>
      </c>
      <c r="F23" s="30">
        <f>' YLL'!F23+' YLD'!F23</f>
        <v>9.9108493150684929</v>
      </c>
      <c r="G23" s="30"/>
      <c r="H23" s="30">
        <f>' YLL'!H23+' YLD'!H23</f>
        <v>0</v>
      </c>
      <c r="I23" s="30">
        <f>' YLL'!I23+' YLD'!I23</f>
        <v>0</v>
      </c>
      <c r="J23" s="30">
        <f>' YLL'!J23+' YLD'!J23</f>
        <v>0</v>
      </c>
      <c r="K23" s="30">
        <f>' YLL'!K23+' YLD'!K23</f>
        <v>0</v>
      </c>
      <c r="L23" s="30">
        <f>' YLL'!L23+' YLD'!L23</f>
        <v>0</v>
      </c>
      <c r="M23" s="30"/>
      <c r="N23" s="30">
        <f>' YLL'!N23+' YLD'!N23</f>
        <v>0</v>
      </c>
      <c r="O23" s="30">
        <f>' YLL'!O23+' YLD'!O23</f>
        <v>1.6963397260273974</v>
      </c>
      <c r="P23" s="30">
        <f>' YLL'!P23+' YLD'!P23</f>
        <v>8.1875835616438355</v>
      </c>
      <c r="Q23" s="30">
        <f>' YLL'!Q23+' YLD'!Q23</f>
        <v>2.6926027397260292E-2</v>
      </c>
      <c r="R23" s="30">
        <f>' YLL'!R23+' YLD'!R23</f>
        <v>0</v>
      </c>
    </row>
    <row r="24" spans="2:18">
      <c r="B24" s="14" t="s">
        <v>9</v>
      </c>
      <c r="D24" s="30">
        <f>' YLL'!D24+' YLD'!D24</f>
        <v>34.289950684931512</v>
      </c>
      <c r="E24" s="30">
        <f>' YLL'!E24+' YLD'!E24</f>
        <v>1.4575342465753399E-3</v>
      </c>
      <c r="F24" s="30">
        <f>' YLL'!F24+' YLD'!F24</f>
        <v>34.288493150684936</v>
      </c>
      <c r="G24" s="30"/>
      <c r="H24" s="30">
        <f>' YLL'!H24+' YLD'!H24</f>
        <v>7.2876712328766996E-4</v>
      </c>
      <c r="I24" s="30">
        <f>' YLL'!I24+' YLD'!I24</f>
        <v>7.2876712328766996E-4</v>
      </c>
      <c r="J24" s="30">
        <f>' YLL'!J24+' YLD'!J24</f>
        <v>0</v>
      </c>
      <c r="K24" s="30">
        <f>' YLL'!K24+' YLD'!K24</f>
        <v>0</v>
      </c>
      <c r="L24" s="30">
        <f>' YLL'!L24+' YLD'!L24</f>
        <v>0</v>
      </c>
      <c r="M24" s="30"/>
      <c r="N24" s="30">
        <f>' YLL'!N24+' YLD'!N24</f>
        <v>4.5183561643835607E-2</v>
      </c>
      <c r="O24" s="30">
        <f>' YLL'!O24+' YLD'!O24</f>
        <v>11.631123287671237</v>
      </c>
      <c r="P24" s="30">
        <f>' YLL'!P24+' YLD'!P24</f>
        <v>22.375336986301374</v>
      </c>
      <c r="Q24" s="30">
        <f>' YLL'!Q24+' YLD'!Q24</f>
        <v>0.23684931506849324</v>
      </c>
      <c r="R24" s="30">
        <f>' YLL'!R24+' YLD'!R24</f>
        <v>0</v>
      </c>
    </row>
    <row r="25" spans="2:18">
      <c r="B25" s="14" t="s">
        <v>10</v>
      </c>
      <c r="D25" s="30">
        <f>' YLL'!D25+' YLD'!D25</f>
        <v>121.75016968837969</v>
      </c>
      <c r="E25" s="30">
        <f>' YLL'!E25+' YLD'!E25</f>
        <v>0</v>
      </c>
      <c r="F25" s="30">
        <f>' YLL'!F25+' YLD'!F25</f>
        <v>121.75016968837969</v>
      </c>
      <c r="G25" s="30"/>
      <c r="H25" s="30">
        <f>' YLL'!H25+' YLD'!H25</f>
        <v>0</v>
      </c>
      <c r="I25" s="30">
        <f>' YLL'!I25+' YLD'!I25</f>
        <v>0</v>
      </c>
      <c r="J25" s="30">
        <f>' YLL'!J25+' YLD'!J25</f>
        <v>0</v>
      </c>
      <c r="K25" s="30">
        <f>' YLL'!K25+' YLD'!K25</f>
        <v>0</v>
      </c>
      <c r="L25" s="30">
        <f>' YLL'!L25+' YLD'!L25</f>
        <v>0</v>
      </c>
      <c r="M25" s="30"/>
      <c r="N25" s="30">
        <f>' YLL'!N25+' YLD'!N25</f>
        <v>0</v>
      </c>
      <c r="O25" s="30">
        <f>' YLL'!O25+' YLD'!O25</f>
        <v>39.62144018583043</v>
      </c>
      <c r="P25" s="30">
        <f>' YLL'!P25+' YLD'!P25</f>
        <v>81.917317073170736</v>
      </c>
      <c r="Q25" s="30">
        <f>' YLL'!Q25+' YLD'!Q25</f>
        <v>0.2114124293785313</v>
      </c>
      <c r="R25" s="30">
        <f>' YLL'!R25+' YLD'!R25</f>
        <v>0</v>
      </c>
    </row>
    <row r="26" spans="2:18">
      <c r="B26" s="14" t="s">
        <v>11</v>
      </c>
      <c r="D26" s="30">
        <f>' YLL'!D26+' YLD'!D26</f>
        <v>361.71740036927213</v>
      </c>
      <c r="E26" s="30">
        <f>' YLL'!E26+' YLD'!E26</f>
        <v>0</v>
      </c>
      <c r="F26" s="30">
        <f>' YLL'!F26+' YLD'!F26</f>
        <v>361.71740036927213</v>
      </c>
      <c r="G26" s="30"/>
      <c r="H26" s="30">
        <f>' YLL'!H26+' YLD'!H26</f>
        <v>0</v>
      </c>
      <c r="I26" s="30">
        <f>' YLL'!I26+' YLD'!I26</f>
        <v>0</v>
      </c>
      <c r="J26" s="30">
        <f>' YLL'!J26+' YLD'!J26</f>
        <v>0</v>
      </c>
      <c r="K26" s="30">
        <f>' YLL'!K26+' YLD'!K26</f>
        <v>0</v>
      </c>
      <c r="L26" s="30">
        <f>' YLL'!L26+' YLD'!L26</f>
        <v>0</v>
      </c>
      <c r="M26" s="30"/>
      <c r="N26" s="30">
        <f>' YLL'!N26+' YLD'!N26</f>
        <v>0</v>
      </c>
      <c r="O26" s="30">
        <f>' YLL'!O26+' YLD'!O26</f>
        <v>199.59536032513813</v>
      </c>
      <c r="P26" s="30">
        <f>' YLL'!P26+' YLD'!P26</f>
        <v>162.122040044134</v>
      </c>
      <c r="Q26" s="30">
        <f>' YLL'!Q26+' YLD'!Q26</f>
        <v>0</v>
      </c>
      <c r="R26" s="30">
        <f>' YLL'!R26+' YLD'!R26</f>
        <v>0</v>
      </c>
    </row>
    <row r="27" spans="2:18">
      <c r="B27" s="35" t="s">
        <v>23</v>
      </c>
      <c r="C27" s="21"/>
      <c r="D27" s="22">
        <f>' YLL'!D27+' YLD'!D27</f>
        <v>6871.3701876882978</v>
      </c>
      <c r="E27" s="22">
        <f>' YLL'!E27+' YLD'!E27</f>
        <v>3522.4375949564792</v>
      </c>
      <c r="F27" s="22">
        <f>' YLL'!F27+' YLD'!F27</f>
        <v>3348.9325927318187</v>
      </c>
      <c r="G27" s="30"/>
      <c r="H27" s="22">
        <f>' YLL'!H27+' YLD'!H27</f>
        <v>3442.242638505641</v>
      </c>
      <c r="I27" s="22">
        <f>' YLL'!I27+' YLD'!I27</f>
        <v>70.231353750841237</v>
      </c>
      <c r="J27" s="22">
        <f>' YLL'!J27+' YLD'!J27</f>
        <v>0.44251029094297034</v>
      </c>
      <c r="K27" s="22">
        <f>' YLL'!K27+' YLD'!K27</f>
        <v>9.3191215369821894</v>
      </c>
      <c r="L27" s="22">
        <f>' YLL'!L27+' YLD'!L27</f>
        <v>0.20197087207084191</v>
      </c>
      <c r="M27" s="30"/>
      <c r="N27" s="22">
        <f>' YLL'!N27+' YLD'!N27</f>
        <v>3320.9746175605846</v>
      </c>
      <c r="O27" s="22">
        <f>' YLL'!O27+' YLD'!O27</f>
        <v>25.996940240993766</v>
      </c>
      <c r="P27" s="22">
        <f>' YLL'!P27+' YLD'!P27</f>
        <v>0.59126389663341938</v>
      </c>
      <c r="Q27" s="22">
        <f>' YLL'!Q27+' YLD'!Q27</f>
        <v>0.84613477974264506</v>
      </c>
      <c r="R27" s="22">
        <f>' YLL'!R27+' YLD'!R27</f>
        <v>0.52363625386482759</v>
      </c>
    </row>
    <row r="28" spans="2:18">
      <c r="B28" s="14" t="s">
        <v>12</v>
      </c>
      <c r="D28" s="30">
        <f>' YLL'!D28+' YLD'!D28</f>
        <v>3302.9308789303618</v>
      </c>
      <c r="E28" s="30">
        <f>' YLL'!E28+' YLD'!E28</f>
        <v>1747.9507028792152</v>
      </c>
      <c r="F28" s="30">
        <f>' YLL'!F28+' YLD'!F28</f>
        <v>1554.9801760511461</v>
      </c>
      <c r="G28" s="30"/>
      <c r="H28" s="30">
        <f>' YLL'!H28+' YLD'!H28</f>
        <v>1728.240744097043</v>
      </c>
      <c r="I28" s="30">
        <f>' YLL'!I28+' YLD'!I28</f>
        <v>18.228840904789983</v>
      </c>
      <c r="J28" s="30">
        <f>' YLL'!J28+' YLD'!J28</f>
        <v>0.44251029094297034</v>
      </c>
      <c r="K28" s="30">
        <f>' YLL'!K28+' YLD'!K28</f>
        <v>0.88037100434172888</v>
      </c>
      <c r="L28" s="30">
        <f>' YLL'!L28+' YLD'!L28</f>
        <v>0.15823658209750857</v>
      </c>
      <c r="M28" s="30"/>
      <c r="N28" s="30">
        <f>' YLL'!N28+' YLD'!N28</f>
        <v>1538.3867131422551</v>
      </c>
      <c r="O28" s="30">
        <f>' YLL'!O28+' YLD'!O28</f>
        <v>14.966086961691424</v>
      </c>
      <c r="P28" s="30">
        <f>' YLL'!P28+' YLD'!P28</f>
        <v>0.59126389663341938</v>
      </c>
      <c r="Q28" s="30">
        <f>' YLL'!Q28+' YLD'!Q28</f>
        <v>0.61087794914155247</v>
      </c>
      <c r="R28" s="30">
        <f>' YLL'!R28+' YLD'!R28</f>
        <v>0.42523410142482765</v>
      </c>
    </row>
    <row r="29" spans="2:18">
      <c r="B29" s="14" t="s">
        <v>13</v>
      </c>
      <c r="D29" s="30">
        <f>' YLL'!D29+' YLD'!D29</f>
        <v>1390.1620930741221</v>
      </c>
      <c r="E29" s="30">
        <f>' YLL'!E29+' YLD'!E29</f>
        <v>728.68731823868973</v>
      </c>
      <c r="F29" s="30">
        <f>' YLL'!F29+' YLD'!F29</f>
        <v>661.47477483543241</v>
      </c>
      <c r="G29" s="30"/>
      <c r="H29" s="30">
        <f>' YLL'!H29+' YLD'!H29</f>
        <v>708.20176962275218</v>
      </c>
      <c r="I29" s="30">
        <f>' YLL'!I29+' YLD'!I29</f>
        <v>12.106820575957117</v>
      </c>
      <c r="J29" s="30">
        <f>' YLL'!J29+' YLD'!J29</f>
        <v>0</v>
      </c>
      <c r="K29" s="30">
        <f>' YLL'!K29+' YLD'!K29</f>
        <v>8.3449413551004596</v>
      </c>
      <c r="L29" s="30">
        <f>' YLL'!L29+' YLD'!L29</f>
        <v>3.3786684880000001E-2</v>
      </c>
      <c r="M29" s="30"/>
      <c r="N29" s="30">
        <f>' YLL'!N29+' YLD'!N29</f>
        <v>660.38279330525131</v>
      </c>
      <c r="O29" s="30">
        <f>' YLL'!O29+' YLD'!O29</f>
        <v>0.78070465860000016</v>
      </c>
      <c r="P29" s="30">
        <f>' YLL'!P29+' YLD'!P29</f>
        <v>0</v>
      </c>
      <c r="Q29" s="30">
        <f>' YLL'!Q29+' YLD'!Q29</f>
        <v>0.23525683060109259</v>
      </c>
      <c r="R29" s="30">
        <f>' YLL'!R29+' YLD'!R29</f>
        <v>7.6020040979999995E-2</v>
      </c>
    </row>
    <row r="30" spans="2:18">
      <c r="B30" s="14" t="s">
        <v>14</v>
      </c>
      <c r="D30" s="30">
        <f>' YLL'!D30+' YLD'!D30</f>
        <v>773.36811902384068</v>
      </c>
      <c r="E30" s="30">
        <f>' YLL'!E30+' YLD'!E30</f>
        <v>416.53288198707298</v>
      </c>
      <c r="F30" s="30">
        <f>' YLL'!F30+' YLD'!F30</f>
        <v>356.83523703676769</v>
      </c>
      <c r="G30" s="30"/>
      <c r="H30" s="30">
        <f>' YLL'!H30+' YLD'!H30</f>
        <v>415.8992759031396</v>
      </c>
      <c r="I30" s="30">
        <f>' YLL'!I30+' YLD'!I30</f>
        <v>0.53530420340000018</v>
      </c>
      <c r="J30" s="30">
        <f>' YLL'!J30+' YLD'!J30</f>
        <v>0</v>
      </c>
      <c r="K30" s="30">
        <f>' YLL'!K30+' YLD'!K30</f>
        <v>8.8877260159999999E-2</v>
      </c>
      <c r="L30" s="30">
        <f>' YLL'!L30+' YLD'!L30</f>
        <v>9.4246203733333294E-3</v>
      </c>
      <c r="M30" s="30"/>
      <c r="N30" s="30">
        <f>' YLL'!N30+' YLD'!N30</f>
        <v>356.55379675472767</v>
      </c>
      <c r="O30" s="30">
        <f>' YLL'!O30+' YLD'!O30</f>
        <v>0.26023488620000007</v>
      </c>
      <c r="P30" s="30">
        <f>' YLL'!P30+' YLD'!P30</f>
        <v>0</v>
      </c>
      <c r="Q30" s="30">
        <f>' YLL'!Q30+' YLD'!Q30</f>
        <v>0</v>
      </c>
      <c r="R30" s="30">
        <f>' YLL'!R30+' YLD'!R30</f>
        <v>2.1205395839999999E-2</v>
      </c>
    </row>
    <row r="31" spans="2:18">
      <c r="B31" s="14" t="s">
        <v>158</v>
      </c>
      <c r="D31" s="30">
        <f>' YLL'!D31+' YLD'!D31</f>
        <v>114.07421763534171</v>
      </c>
      <c r="E31" s="30">
        <f>' YLL'!E31+' YLD'!E31</f>
        <v>63.060558345578805</v>
      </c>
      <c r="F31" s="30">
        <f>' YLL'!F31+' YLD'!F31</f>
        <v>51.013659289762913</v>
      </c>
      <c r="G31" s="30"/>
      <c r="H31" s="30">
        <f>' YLL'!H31+' YLD'!H31</f>
        <v>23.694715376784675</v>
      </c>
      <c r="I31" s="30">
        <f>' YLL'!I31+' YLD'!I31</f>
        <v>39.360388066694135</v>
      </c>
      <c r="J31" s="30">
        <f>' YLL'!J31+' YLD'!J31</f>
        <v>0</v>
      </c>
      <c r="K31" s="30">
        <f>' YLL'!K31+' YLD'!K31</f>
        <v>4.9319173799999994E-3</v>
      </c>
      <c r="L31" s="30">
        <f>' YLL'!L31+' YLD'!L31</f>
        <v>5.2298472000000004E-4</v>
      </c>
      <c r="M31" s="30"/>
      <c r="N31" s="30">
        <f>' YLL'!N31+' YLD'!N31</f>
        <v>41.02256883964057</v>
      </c>
      <c r="O31" s="30">
        <f>' YLL'!O31+' YLD'!O31</f>
        <v>9.9899137345023394</v>
      </c>
      <c r="P31" s="30">
        <f>' YLL'!P31+' YLD'!P31</f>
        <v>0</v>
      </c>
      <c r="Q31" s="30">
        <f>' YLL'!Q31+' YLD'!Q31</f>
        <v>0</v>
      </c>
      <c r="R31" s="30">
        <f>' YLL'!R31+' YLD'!R31</f>
        <v>1.17671562E-3</v>
      </c>
    </row>
    <row r="32" spans="2:18">
      <c r="B32" s="14" t="s">
        <v>15</v>
      </c>
      <c r="D32" s="30">
        <f>' YLL'!D32+' YLD'!D32</f>
        <v>1290.8348790246316</v>
      </c>
      <c r="E32" s="30">
        <f>' YLL'!E32+' YLD'!E32</f>
        <v>566.20613350592203</v>
      </c>
      <c r="F32" s="30">
        <f>' YLL'!F32+' YLD'!F32</f>
        <v>724.62874551870982</v>
      </c>
      <c r="G32" s="30"/>
      <c r="H32" s="30">
        <f>' YLL'!H32+' YLD'!H32</f>
        <v>566.20613350592203</v>
      </c>
      <c r="I32" s="30">
        <f>' YLL'!I32+' YLD'!I32</f>
        <v>0</v>
      </c>
      <c r="J32" s="30">
        <f>' YLL'!J32+' YLD'!J32</f>
        <v>0</v>
      </c>
      <c r="K32" s="30">
        <f>' YLL'!K32+' YLD'!K32</f>
        <v>0</v>
      </c>
      <c r="L32" s="30">
        <f>' YLL'!L32+' YLD'!L32</f>
        <v>0</v>
      </c>
      <c r="M32" s="30"/>
      <c r="N32" s="30">
        <f>' YLL'!N32+' YLD'!N32</f>
        <v>724.62874551870982</v>
      </c>
      <c r="O32" s="30">
        <f>' YLL'!O32+' YLD'!O32</f>
        <v>0</v>
      </c>
      <c r="P32" s="30">
        <f>' YLL'!P32+' YLD'!P32</f>
        <v>0</v>
      </c>
      <c r="Q32" s="30">
        <f>' YLL'!Q32+' YLD'!Q32</f>
        <v>0</v>
      </c>
      <c r="R32" s="30">
        <f>' YLL'!R32+' YLD'!R32</f>
        <v>0</v>
      </c>
    </row>
    <row r="33" spans="2:18">
      <c r="B33" s="35" t="s">
        <v>24</v>
      </c>
      <c r="C33" s="21"/>
      <c r="D33" s="22">
        <f>' YLL'!D33+' YLD'!D33</f>
        <v>4221.2690670035336</v>
      </c>
      <c r="E33" s="22">
        <f>' YLL'!E33+' YLD'!E33</f>
        <v>1140.6926049991525</v>
      </c>
      <c r="F33" s="22">
        <f>' YLL'!F33+' YLD'!F33</f>
        <v>3080.5764620043819</v>
      </c>
      <c r="G33" s="30"/>
      <c r="H33" s="22">
        <f>' YLL'!H33+' YLD'!H33</f>
        <v>155.14417944354497</v>
      </c>
      <c r="I33" s="22">
        <f>' YLL'!I33+' YLD'!I33</f>
        <v>30.775616126645566</v>
      </c>
      <c r="J33" s="22">
        <f>' YLL'!J33+' YLD'!J33</f>
        <v>56.660923682623647</v>
      </c>
      <c r="K33" s="22">
        <f>' YLL'!K33+' YLD'!K33</f>
        <v>264.67306863392236</v>
      </c>
      <c r="L33" s="22">
        <f>' YLL'!L33+' YLD'!L33</f>
        <v>633.43881711241602</v>
      </c>
      <c r="M33" s="30"/>
      <c r="N33" s="22">
        <f>' YLL'!N33+' YLD'!N33</f>
        <v>88.286478882644957</v>
      </c>
      <c r="O33" s="22">
        <f>' YLL'!O33+' YLD'!O33</f>
        <v>317.26541250801529</v>
      </c>
      <c r="P33" s="22">
        <f>' YLL'!P33+' YLD'!P33</f>
        <v>720.09649970618136</v>
      </c>
      <c r="Q33" s="22">
        <f>' YLL'!Q33+' YLD'!Q33</f>
        <v>732.33577129803814</v>
      </c>
      <c r="R33" s="22">
        <f>' YLL'!R33+' YLD'!R33</f>
        <v>1222.5922996095017</v>
      </c>
    </row>
    <row r="34" spans="2:18">
      <c r="B34" s="14" t="s">
        <v>16</v>
      </c>
      <c r="D34" s="30">
        <f>' YLL'!D34+' YLD'!D34</f>
        <v>1.1618505154594701E-3</v>
      </c>
      <c r="E34" s="30">
        <f>' YLL'!E34+' YLD'!E34</f>
        <v>1.6847268424565999E-4</v>
      </c>
      <c r="F34" s="30">
        <f>' YLL'!F34+' YLD'!F34</f>
        <v>9.9337783121380995E-4</v>
      </c>
      <c r="G34" s="30"/>
      <c r="H34" s="30">
        <f>' YLL'!H34+' YLD'!H34</f>
        <v>0</v>
      </c>
      <c r="I34" s="30">
        <f>' YLL'!I34+' YLD'!I34</f>
        <v>0</v>
      </c>
      <c r="J34" s="30">
        <f>' YLL'!J34+' YLD'!J34</f>
        <v>0</v>
      </c>
      <c r="K34" s="30">
        <f>' YLL'!K34+' YLD'!K34</f>
        <v>1.6847268424565999E-4</v>
      </c>
      <c r="L34" s="30">
        <f>' YLL'!L34+' YLD'!L34</f>
        <v>0</v>
      </c>
      <c r="M34" s="30"/>
      <c r="N34" s="30">
        <f>' YLL'!N34+' YLD'!N34</f>
        <v>5.1221211772454003E-4</v>
      </c>
      <c r="O34" s="30">
        <f>' YLL'!O34+' YLD'!O34</f>
        <v>0</v>
      </c>
      <c r="P34" s="30">
        <f>' YLL'!P34+' YLD'!P34</f>
        <v>1.706840733698E-4</v>
      </c>
      <c r="Q34" s="30">
        <f>' YLL'!Q34+' YLD'!Q34</f>
        <v>0</v>
      </c>
      <c r="R34" s="30">
        <f>' YLL'!R34+' YLD'!R34</f>
        <v>3.1048164011947E-4</v>
      </c>
    </row>
    <row r="35" spans="2:18">
      <c r="B35" s="14" t="s">
        <v>17</v>
      </c>
      <c r="D35" s="30">
        <f>' YLL'!D35+' YLD'!D35</f>
        <v>222.04133773678316</v>
      </c>
      <c r="E35" s="30">
        <f>' YLL'!E35+' YLD'!E35</f>
        <v>84.819297896351813</v>
      </c>
      <c r="F35" s="30">
        <f>' YLL'!F35+' YLD'!F35</f>
        <v>137.22203984043136</v>
      </c>
      <c r="G35" s="30"/>
      <c r="H35" s="30">
        <f>' YLL'!H35+' YLD'!H35</f>
        <v>0.19762725315063179</v>
      </c>
      <c r="I35" s="30">
        <f>' YLL'!I35+' YLD'!I35</f>
        <v>0</v>
      </c>
      <c r="J35" s="30">
        <f>' YLL'!J35+' YLD'!J35</f>
        <v>0</v>
      </c>
      <c r="K35" s="30">
        <f>' YLL'!K35+' YLD'!K35</f>
        <v>25.635752517881503</v>
      </c>
      <c r="L35" s="30">
        <f>' YLL'!L35+' YLD'!L35</f>
        <v>58.985918125319685</v>
      </c>
      <c r="M35" s="30"/>
      <c r="N35" s="30">
        <f>' YLL'!N35+' YLD'!N35</f>
        <v>0</v>
      </c>
      <c r="O35" s="30">
        <f>' YLL'!O35+' YLD'!O35</f>
        <v>0</v>
      </c>
      <c r="P35" s="30">
        <f>' YLL'!P35+' YLD'!P35</f>
        <v>29.214999999999996</v>
      </c>
      <c r="Q35" s="30">
        <f>' YLL'!Q35+' YLD'!Q35</f>
        <v>54.007397655696991</v>
      </c>
      <c r="R35" s="30">
        <f>' YLL'!R35+' YLD'!R35</f>
        <v>53.999642184734377</v>
      </c>
    </row>
    <row r="36" spans="2:18">
      <c r="B36" s="14" t="s">
        <v>18</v>
      </c>
      <c r="D36" s="30">
        <f>' YLL'!D36+' YLD'!D36</f>
        <v>0.9341554767764304</v>
      </c>
      <c r="E36" s="30">
        <f>' YLL'!E36+' YLD'!E36</f>
        <v>0.24841057026522076</v>
      </c>
      <c r="F36" s="30">
        <f>' YLL'!F36+' YLD'!F36</f>
        <v>0.68574490651120956</v>
      </c>
      <c r="G36" s="30"/>
      <c r="H36" s="30">
        <f>' YLL'!H36+' YLD'!H36</f>
        <v>0</v>
      </c>
      <c r="I36" s="30">
        <f>' YLL'!I36+' YLD'!I36</f>
        <v>1.861545493925329E-2</v>
      </c>
      <c r="J36" s="30">
        <f>' YLL'!J36+' YLD'!J36</f>
        <v>1.8486993749710919E-2</v>
      </c>
      <c r="K36" s="30">
        <f>' YLL'!K36+' YLD'!K36</f>
        <v>7.3261421294507162E-2</v>
      </c>
      <c r="L36" s="30">
        <f>' YLL'!L36+' YLD'!L36</f>
        <v>0.13804670028174942</v>
      </c>
      <c r="M36" s="30"/>
      <c r="N36" s="30">
        <f>' YLL'!N36+' YLD'!N36</f>
        <v>0</v>
      </c>
      <c r="O36" s="30">
        <f>' YLL'!O36+' YLD'!O36</f>
        <v>1.861599308806014E-2</v>
      </c>
      <c r="P36" s="30">
        <f>' YLL'!P36+' YLD'!P36</f>
        <v>8.3390318605883029E-2</v>
      </c>
      <c r="Q36" s="30">
        <f>' YLL'!Q36+' YLD'!Q36</f>
        <v>0.17469961802690726</v>
      </c>
      <c r="R36" s="30">
        <f>' YLL'!R36+' YLD'!R36</f>
        <v>0.40903897679035928</v>
      </c>
    </row>
    <row r="37" spans="2:18">
      <c r="B37" s="14" t="s">
        <v>152</v>
      </c>
      <c r="D37" s="30">
        <f>' YLL'!D37+' YLD'!D37</f>
        <v>3516.7239367172374</v>
      </c>
      <c r="E37" s="30">
        <f>' YLL'!E37+' YLD'!E37</f>
        <v>985.64012882715429</v>
      </c>
      <c r="F37" s="30">
        <f>' YLL'!F37+' YLD'!F37</f>
        <v>2531.0838078900847</v>
      </c>
      <c r="G37" s="30"/>
      <c r="H37" s="30">
        <f>' YLL'!H37+' YLD'!H37</f>
        <v>154.94655219039436</v>
      </c>
      <c r="I37" s="30">
        <f>' YLL'!I37+' YLD'!I37</f>
        <v>30.757000671706312</v>
      </c>
      <c r="J37" s="30">
        <f>' YLL'!J37+' YLD'!J37</f>
        <v>56.438838651372144</v>
      </c>
      <c r="K37" s="30">
        <f>' YLL'!K37+' YLD'!K37</f>
        <v>233.88946948409017</v>
      </c>
      <c r="L37" s="30">
        <f>' YLL'!L37+' YLD'!L37</f>
        <v>509.60826782959134</v>
      </c>
      <c r="M37" s="30"/>
      <c r="N37" s="30">
        <f>' YLL'!N37+' YLD'!N37</f>
        <v>88.28596667052723</v>
      </c>
      <c r="O37" s="30">
        <f>' YLL'!O37+' YLD'!O37</f>
        <v>317.05231032718899</v>
      </c>
      <c r="P37" s="30">
        <f>' YLL'!P37+' YLD'!P37</f>
        <v>624.26222711033779</v>
      </c>
      <c r="Q37" s="30">
        <f>' YLL'!Q37+' YLD'!Q37</f>
        <v>549.15887875784779</v>
      </c>
      <c r="R37" s="30">
        <f>' YLL'!R37+' YLD'!R37</f>
        <v>952.32442502418201</v>
      </c>
    </row>
    <row r="38" spans="2:18">
      <c r="B38" s="14" t="s">
        <v>19</v>
      </c>
      <c r="D38" s="30">
        <f>' YLL'!D38+' YLD'!D38</f>
        <v>481.56847522222051</v>
      </c>
      <c r="E38" s="30">
        <f>' YLL'!E38+' YLD'!E38</f>
        <v>69.984599232696965</v>
      </c>
      <c r="F38" s="30">
        <f>' YLL'!F38+' YLD'!F38</f>
        <v>411.58387598952356</v>
      </c>
      <c r="G38" s="30"/>
      <c r="H38" s="30">
        <f>' YLL'!H38+' YLD'!H38</f>
        <v>0</v>
      </c>
      <c r="I38" s="30">
        <f>' YLL'!I38+' YLD'!I38</f>
        <v>0</v>
      </c>
      <c r="J38" s="30">
        <f>' YLL'!J38+' YLD'!J38</f>
        <v>0.2035980375017879</v>
      </c>
      <c r="K38" s="30">
        <f>' YLL'!K38+' YLD'!K38</f>
        <v>5.0744167379719309</v>
      </c>
      <c r="L38" s="30">
        <f>' YLL'!L38+' YLD'!L38</f>
        <v>64.706584457223244</v>
      </c>
      <c r="M38" s="30"/>
      <c r="N38" s="30">
        <f>' YLL'!N38+' YLD'!N38</f>
        <v>0</v>
      </c>
      <c r="O38" s="30">
        <f>' YLL'!O38+' YLD'!O38</f>
        <v>0.19448618773825316</v>
      </c>
      <c r="P38" s="30">
        <f>' YLL'!P38+' YLD'!P38</f>
        <v>66.535711593164166</v>
      </c>
      <c r="Q38" s="30">
        <f>' YLL'!Q38+' YLD'!Q38</f>
        <v>128.9947952664665</v>
      </c>
      <c r="R38" s="30">
        <f>' YLL'!R38+' YLD'!R38</f>
        <v>215.85888294215471</v>
      </c>
    </row>
    <row r="39" spans="2:18">
      <c r="B39" s="35" t="s">
        <v>25</v>
      </c>
      <c r="C39" s="21"/>
      <c r="D39" s="22">
        <f>' YLL'!D39+' YLD'!D39</f>
        <v>1187.1225970271973</v>
      </c>
      <c r="E39" s="22">
        <f>' YLL'!E39+' YLD'!E39</f>
        <v>522.60946503950095</v>
      </c>
      <c r="F39" s="22">
        <f>' YLL'!F39+' YLD'!F39</f>
        <v>664.51313198769651</v>
      </c>
      <c r="G39" s="30"/>
      <c r="H39" s="22">
        <f>' YLL'!H39+' YLD'!H39</f>
        <v>0.95318229835706658</v>
      </c>
      <c r="I39" s="22">
        <f>' YLL'!I39+' YLD'!I39</f>
        <v>1.2049748031939334</v>
      </c>
      <c r="J39" s="22">
        <f>' YLL'!J39+' YLD'!J39</f>
        <v>41.72354254076366</v>
      </c>
      <c r="K39" s="22">
        <f>' YLL'!K39+' YLD'!K39</f>
        <v>167.8664323384258</v>
      </c>
      <c r="L39" s="22">
        <f>' YLL'!L39+' YLD'!L39</f>
        <v>310.86133305876035</v>
      </c>
      <c r="M39" s="30"/>
      <c r="N39" s="22">
        <f>' YLL'!N39+' YLD'!N39</f>
        <v>109.61621680147199</v>
      </c>
      <c r="O39" s="22">
        <f>' YLL'!O39+' YLD'!O39</f>
        <v>14.332500206482356</v>
      </c>
      <c r="P39" s="22">
        <f>' YLL'!P39+' YLD'!P39</f>
        <v>93.048290547323646</v>
      </c>
      <c r="Q39" s="22">
        <f>' YLL'!Q39+' YLD'!Q39</f>
        <v>246.69555787544238</v>
      </c>
      <c r="R39" s="22">
        <f>' YLL'!R39+' YLD'!R39</f>
        <v>200.8205665569763</v>
      </c>
    </row>
    <row r="40" spans="2:18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2:18">
      <c r="B41" s="35" t="s">
        <v>140</v>
      </c>
      <c r="C41" s="21"/>
      <c r="D41" s="26">
        <f>' YLL'!D41+' YLD'!D41</f>
        <v>1196743.889503214</v>
      </c>
      <c r="E41" s="26">
        <f>' YLL'!E41+' YLD'!E41</f>
        <v>574654.38870651019</v>
      </c>
      <c r="F41" s="26">
        <f>' YLL'!F41+' YLD'!F41</f>
        <v>622089.50079670374</v>
      </c>
      <c r="G41" s="32"/>
      <c r="H41" s="26">
        <f>' YLL'!H41+' YLD'!H41</f>
        <v>16212.547122259472</v>
      </c>
      <c r="I41" s="26">
        <f>' YLL'!I41+' YLD'!I41</f>
        <v>23645.998046601686</v>
      </c>
      <c r="J41" s="26">
        <f>' YLL'!J41+' YLD'!J41</f>
        <v>97067.936555393375</v>
      </c>
      <c r="K41" s="26">
        <f>' YLL'!K41+' YLD'!K41</f>
        <v>190970.93644097605</v>
      </c>
      <c r="L41" s="26">
        <f>' YLL'!L41+' YLD'!L41</f>
        <v>246756.97054127962</v>
      </c>
      <c r="M41" s="32"/>
      <c r="N41" s="26">
        <f>' YLL'!N41+' YLD'!N41</f>
        <v>13760.030228013824</v>
      </c>
      <c r="O41" s="26">
        <f>' YLL'!O41+' YLD'!O41</f>
        <v>27797.345541852304</v>
      </c>
      <c r="P41" s="26">
        <f>' YLL'!P41+' YLD'!P41</f>
        <v>104098.90204908211</v>
      </c>
      <c r="Q41" s="26">
        <f>' YLL'!Q41+' YLD'!Q41</f>
        <v>188598.24411372538</v>
      </c>
      <c r="R41" s="26">
        <f>' YLL'!R41+' YLD'!R41</f>
        <v>287834.97886403004</v>
      </c>
    </row>
    <row r="42" spans="2:18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2:18">
      <c r="B43" s="35" t="s">
        <v>43</v>
      </c>
      <c r="C43" s="21"/>
      <c r="D43" s="22">
        <f>' YLL'!D43+' YLD'!D43</f>
        <v>230801.36695647368</v>
      </c>
      <c r="E43" s="22">
        <f>' YLL'!E43+' YLD'!E43</f>
        <v>112374.91663871669</v>
      </c>
      <c r="F43" s="22">
        <f>' YLL'!F43+' YLD'!F43</f>
        <v>118426.45031775699</v>
      </c>
      <c r="G43" s="30"/>
      <c r="H43" s="22">
        <f>' YLL'!H43+' YLD'!H43</f>
        <v>935.94109810013458</v>
      </c>
      <c r="I43" s="22">
        <f>' YLL'!I43+' YLD'!I43</f>
        <v>709.51265828533042</v>
      </c>
      <c r="J43" s="22">
        <f>' YLL'!J43+' YLD'!J43</f>
        <v>5369.5600793761132</v>
      </c>
      <c r="K43" s="22">
        <f>' YLL'!K43+' YLD'!K43</f>
        <v>38518.590391875368</v>
      </c>
      <c r="L43" s="22">
        <f>' YLL'!L43+' YLD'!L43</f>
        <v>66841.312411079751</v>
      </c>
      <c r="M43" s="30"/>
      <c r="N43" s="22">
        <f>' YLL'!N43+' YLD'!N43</f>
        <v>571.50853427590698</v>
      </c>
      <c r="O43" s="22">
        <f>' YLL'!O43+' YLD'!O43</f>
        <v>729.51213113306846</v>
      </c>
      <c r="P43" s="22">
        <f>' YLL'!P43+' YLD'!P43</f>
        <v>8342.4724099982013</v>
      </c>
      <c r="Q43" s="22">
        <f>' YLL'!Q43+' YLD'!Q43</f>
        <v>42505.935007304222</v>
      </c>
      <c r="R43" s="22">
        <f>' YLL'!R43+' YLD'!R43</f>
        <v>66277.022235045573</v>
      </c>
    </row>
    <row r="44" spans="2:18">
      <c r="B44" t="s">
        <v>173</v>
      </c>
      <c r="D44" s="30">
        <f>' YLL'!D44+' YLD'!D44</f>
        <v>2975.3754848739504</v>
      </c>
      <c r="E44" s="30">
        <f>' YLL'!E44+' YLD'!E44</f>
        <v>1901.393529042</v>
      </c>
      <c r="F44" s="30">
        <f>' YLL'!F44+' YLD'!F44</f>
        <v>1073.9819558319505</v>
      </c>
      <c r="G44" s="30"/>
      <c r="H44" s="30">
        <f>' YLL'!H44+' YLD'!H44</f>
        <v>5.9500000000000011E-2</v>
      </c>
      <c r="I44" s="30">
        <f>' YLL'!I44+' YLD'!I44</f>
        <v>18.360302800558507</v>
      </c>
      <c r="J44" s="30">
        <f>' YLL'!J44+' YLD'!J44</f>
        <v>98.081717229624005</v>
      </c>
      <c r="K44" s="30">
        <f>' YLL'!K44+' YLD'!K44</f>
        <v>961.87964954648237</v>
      </c>
      <c r="L44" s="30">
        <f>' YLL'!L44+' YLD'!L44</f>
        <v>823.01235946533473</v>
      </c>
      <c r="M44" s="30"/>
      <c r="N44" s="30">
        <f>' YLL'!N44+' YLD'!N44</f>
        <v>24.359551750380518</v>
      </c>
      <c r="O44" s="30">
        <f>' YLL'!O44+' YLD'!O44</f>
        <v>0.71941709093337747</v>
      </c>
      <c r="P44" s="30">
        <f>' YLL'!P44+' YLD'!P44</f>
        <v>46.517898058304169</v>
      </c>
      <c r="Q44" s="30">
        <f>' YLL'!Q44+' YLD'!Q44</f>
        <v>404.53069714226535</v>
      </c>
      <c r="R44" s="30">
        <f>' YLL'!R44+' YLD'!R44</f>
        <v>597.85439179006687</v>
      </c>
    </row>
    <row r="45" spans="2:18">
      <c r="B45" t="s">
        <v>62</v>
      </c>
      <c r="D45" s="30">
        <f>' YLL'!D45+' YLD'!D45</f>
        <v>211.55464212059684</v>
      </c>
      <c r="E45" s="30">
        <f>' YLL'!E45+' YLD'!E45</f>
        <v>161.37368936298151</v>
      </c>
      <c r="F45" s="30">
        <f>' YLL'!F45+' YLD'!F45</f>
        <v>50.18095275761533</v>
      </c>
      <c r="G45" s="30"/>
      <c r="H45" s="30">
        <f>' YLL'!H45+' YLD'!H45</f>
        <v>1.6333333333333332E-2</v>
      </c>
      <c r="I45" s="30">
        <f>' YLL'!I45+' YLD'!I45</f>
        <v>0.1116437725254302</v>
      </c>
      <c r="J45" s="30">
        <f>' YLL'!J45+' YLD'!J45</f>
        <v>0.92342757354042737</v>
      </c>
      <c r="K45" s="30">
        <f>' YLL'!K45+' YLD'!K45</f>
        <v>104.85307128354528</v>
      </c>
      <c r="L45" s="30">
        <f>' YLL'!L45+' YLD'!L45</f>
        <v>55.469213400037006</v>
      </c>
      <c r="M45" s="30"/>
      <c r="N45" s="30">
        <f>' YLL'!N45+' YLD'!N45</f>
        <v>3.2666666666666663E-2</v>
      </c>
      <c r="O45" s="30">
        <f>' YLL'!O45+' YLD'!O45</f>
        <v>0.28064951911156388</v>
      </c>
      <c r="P45" s="30">
        <f>' YLL'!P45+' YLD'!P45</f>
        <v>0.86254456852200923</v>
      </c>
      <c r="Q45" s="30">
        <f>' YLL'!Q45+' YLD'!Q45</f>
        <v>22.097690583152936</v>
      </c>
      <c r="R45" s="30">
        <f>' YLL'!R45+' YLD'!R45</f>
        <v>26.907401420162163</v>
      </c>
    </row>
    <row r="46" spans="2:18">
      <c r="B46" t="s">
        <v>174</v>
      </c>
      <c r="D46" s="30">
        <f>' YLL'!D46+' YLD'!D46</f>
        <v>2361.4026230499476</v>
      </c>
      <c r="E46" s="30">
        <f>' YLL'!E46+' YLD'!E46</f>
        <v>1727.1137575290315</v>
      </c>
      <c r="F46" s="30">
        <f>' YLL'!F46+' YLD'!F46</f>
        <v>634.28886552091603</v>
      </c>
      <c r="G46" s="30"/>
      <c r="H46" s="30">
        <f>' YLL'!H46+' YLD'!H46</f>
        <v>1.6414999999999999E-2</v>
      </c>
      <c r="I46" s="30">
        <f>' YLL'!I46+' YLD'!I46</f>
        <v>2.8879632359962829E-2</v>
      </c>
      <c r="J46" s="30">
        <f>' YLL'!J46+' YLD'!J46</f>
        <v>53.189073149610927</v>
      </c>
      <c r="K46" s="30">
        <f>' YLL'!K46+' YLD'!K46</f>
        <v>926.33452558980093</v>
      </c>
      <c r="L46" s="30">
        <f>' YLL'!L46+' YLD'!L46</f>
        <v>747.54486415725967</v>
      </c>
      <c r="M46" s="30"/>
      <c r="N46" s="30">
        <f>' YLL'!N46+' YLD'!N46</f>
        <v>2.5389803352908028E-2</v>
      </c>
      <c r="O46" s="30">
        <f>' YLL'!O46+' YLD'!O46</f>
        <v>0</v>
      </c>
      <c r="P46" s="30">
        <f>' YLL'!P46+' YLD'!P46</f>
        <v>17.240559777280474</v>
      </c>
      <c r="Q46" s="30">
        <f>' YLL'!Q46+' YLD'!Q46</f>
        <v>297.32592495190482</v>
      </c>
      <c r="R46" s="30">
        <f>' YLL'!R46+' YLD'!R46</f>
        <v>319.69699098837776</v>
      </c>
    </row>
    <row r="47" spans="2:18">
      <c r="B47" t="s">
        <v>77</v>
      </c>
      <c r="D47" s="30">
        <f>' YLL'!D47+' YLD'!D47</f>
        <v>11934.990502941702</v>
      </c>
      <c r="E47" s="30">
        <f>' YLL'!E47+' YLD'!E47</f>
        <v>8123.4908803963426</v>
      </c>
      <c r="F47" s="30">
        <f>' YLL'!F47+' YLD'!F47</f>
        <v>3811.499622545361</v>
      </c>
      <c r="G47" s="30"/>
      <c r="H47" s="30">
        <f>' YLL'!H47+' YLD'!H47</f>
        <v>0</v>
      </c>
      <c r="I47" s="30">
        <f>' YLL'!I47+' YLD'!I47</f>
        <v>0</v>
      </c>
      <c r="J47" s="30">
        <f>' YLL'!J47+' YLD'!J47</f>
        <v>218.90016166357663</v>
      </c>
      <c r="K47" s="30">
        <f>' YLL'!K47+' YLD'!K47</f>
        <v>3534.0485347296258</v>
      </c>
      <c r="L47" s="30">
        <f>' YLL'!L47+' YLD'!L47</f>
        <v>4370.5421840031404</v>
      </c>
      <c r="M47" s="30"/>
      <c r="N47" s="30">
        <f>' YLL'!N47+' YLD'!N47</f>
        <v>0</v>
      </c>
      <c r="O47" s="30">
        <f>' YLL'!O47+' YLD'!O47</f>
        <v>0</v>
      </c>
      <c r="P47" s="30">
        <f>' YLL'!P47+' YLD'!P47</f>
        <v>84.325734357536192</v>
      </c>
      <c r="Q47" s="30">
        <f>' YLL'!Q47+' YLD'!Q47</f>
        <v>1288.0186194691821</v>
      </c>
      <c r="R47" s="30">
        <f>' YLL'!R47+' YLD'!R47</f>
        <v>2439.1552687186431</v>
      </c>
    </row>
    <row r="48" spans="2:18">
      <c r="B48" t="s">
        <v>52</v>
      </c>
      <c r="D48" s="30">
        <f>' YLL'!D48+' YLD'!D48</f>
        <v>6180.0740797995059</v>
      </c>
      <c r="E48" s="30">
        <f>' YLL'!E48+' YLD'!E48</f>
        <v>3692.6728717627971</v>
      </c>
      <c r="F48" s="30">
        <f>' YLL'!F48+' YLD'!F48</f>
        <v>2487.4012080367092</v>
      </c>
      <c r="G48" s="30"/>
      <c r="H48" s="30">
        <f>' YLL'!H48+' YLD'!H48</f>
        <v>0</v>
      </c>
      <c r="I48" s="30">
        <f>' YLL'!I48+' YLD'!I48</f>
        <v>36.714320753413674</v>
      </c>
      <c r="J48" s="30">
        <f>' YLL'!J48+' YLD'!J48</f>
        <v>171.72970567793786</v>
      </c>
      <c r="K48" s="30">
        <f>' YLL'!K48+' YLD'!K48</f>
        <v>1339.7396900015758</v>
      </c>
      <c r="L48" s="30">
        <f>' YLL'!L48+' YLD'!L48</f>
        <v>2144.4891553298698</v>
      </c>
      <c r="M48" s="30"/>
      <c r="N48" s="30">
        <f>' YLL'!N48+' YLD'!N48</f>
        <v>3.3072345879182577E-2</v>
      </c>
      <c r="O48" s="30">
        <f>' YLL'!O48+' YLD'!O48</f>
        <v>0.54496570488979268</v>
      </c>
      <c r="P48" s="30">
        <f>' YLL'!P48+' YLD'!P48</f>
        <v>273.53639052938621</v>
      </c>
      <c r="Q48" s="30">
        <f>' YLL'!Q48+' YLD'!Q48</f>
        <v>822.63128938329237</v>
      </c>
      <c r="R48" s="30">
        <f>' YLL'!R48+' YLD'!R48</f>
        <v>1390.6554900732619</v>
      </c>
    </row>
    <row r="49" spans="2:18">
      <c r="B49" t="s">
        <v>60</v>
      </c>
      <c r="D49" s="30">
        <f>' YLL'!D49+' YLD'!D49</f>
        <v>25168.243852503976</v>
      </c>
      <c r="E49" s="30">
        <f>' YLL'!E49+' YLD'!E49</f>
        <v>12902.192856633579</v>
      </c>
      <c r="F49" s="30">
        <f>' YLL'!F49+' YLD'!F49</f>
        <v>12266.050995870395</v>
      </c>
      <c r="G49" s="30"/>
      <c r="H49" s="30">
        <f>' YLL'!H49+' YLD'!H49</f>
        <v>30.292151734404499</v>
      </c>
      <c r="I49" s="30">
        <f>' YLL'!I49+' YLD'!I49</f>
        <v>77.683028705230385</v>
      </c>
      <c r="J49" s="30">
        <f>' YLL'!J49+' YLD'!J49</f>
        <v>743.32519531124603</v>
      </c>
      <c r="K49" s="30">
        <f>' YLL'!K49+' YLD'!K49</f>
        <v>4465.5047746209575</v>
      </c>
      <c r="L49" s="30">
        <f>' YLL'!L49+' YLD'!L49</f>
        <v>7585.3877062617394</v>
      </c>
      <c r="M49" s="30"/>
      <c r="N49" s="30">
        <f>' YLL'!N49+' YLD'!N49</f>
        <v>24.608487661845821</v>
      </c>
      <c r="O49" s="30">
        <f>' YLL'!O49+' YLD'!O49</f>
        <v>64.148258521700882</v>
      </c>
      <c r="P49" s="30">
        <f>' YLL'!P49+' YLD'!P49</f>
        <v>764.83052017084447</v>
      </c>
      <c r="Q49" s="30">
        <f>' YLL'!Q49+' YLD'!Q49</f>
        <v>4266.2659375871608</v>
      </c>
      <c r="R49" s="30">
        <f>' YLL'!R49+' YLD'!R49</f>
        <v>7146.1977919288465</v>
      </c>
    </row>
    <row r="50" spans="2:18">
      <c r="B50" t="s">
        <v>53</v>
      </c>
      <c r="D50" s="30">
        <f>' YLL'!D50+' YLD'!D50</f>
        <v>7911.334871136296</v>
      </c>
      <c r="E50" s="30">
        <f>' YLL'!E50+' YLD'!E50</f>
        <v>4956.7206875643942</v>
      </c>
      <c r="F50" s="30">
        <f>' YLL'!F50+' YLD'!F50</f>
        <v>2954.6141835719013</v>
      </c>
      <c r="G50" s="30"/>
      <c r="H50" s="30">
        <f>' YLL'!H50+' YLD'!H50</f>
        <v>0.78991172965185119</v>
      </c>
      <c r="I50" s="30">
        <f>' YLL'!I50+' YLD'!I50</f>
        <v>0.18751416544901151</v>
      </c>
      <c r="J50" s="30">
        <f>' YLL'!J50+' YLD'!J50</f>
        <v>156.82558664764409</v>
      </c>
      <c r="K50" s="30">
        <f>' YLL'!K50+' YLD'!K50</f>
        <v>1912.7257942851534</v>
      </c>
      <c r="L50" s="30">
        <f>' YLL'!L50+' YLD'!L50</f>
        <v>2886.1918807364959</v>
      </c>
      <c r="M50" s="30"/>
      <c r="N50" s="30">
        <f>' YLL'!N50+' YLD'!N50</f>
        <v>1.670641511325698</v>
      </c>
      <c r="O50" s="30">
        <f>' YLL'!O50+' YLD'!O50</f>
        <v>0.29694227927355743</v>
      </c>
      <c r="P50" s="30">
        <f>' YLL'!P50+' YLD'!P50</f>
        <v>103.2045245938514</v>
      </c>
      <c r="Q50" s="30">
        <f>' YLL'!Q50+' YLD'!Q50</f>
        <v>975.79443186571223</v>
      </c>
      <c r="R50" s="30">
        <f>' YLL'!R50+' YLD'!R50</f>
        <v>1873.6476433217399</v>
      </c>
    </row>
    <row r="51" spans="2:18">
      <c r="B51" t="s">
        <v>63</v>
      </c>
      <c r="D51" s="30">
        <f>' YLL'!D51+' YLD'!D51</f>
        <v>1345.7074183863938</v>
      </c>
      <c r="E51" s="30">
        <f>' YLL'!E51+' YLD'!E51</f>
        <v>505.54539406763354</v>
      </c>
      <c r="F51" s="30">
        <f>' YLL'!F51+' YLD'!F51</f>
        <v>840.16202431876025</v>
      </c>
      <c r="G51" s="30"/>
      <c r="H51" s="30">
        <f>' YLL'!H51+' YLD'!H51</f>
        <v>0</v>
      </c>
      <c r="I51" s="30">
        <f>' YLL'!I51+' YLD'!I51</f>
        <v>0</v>
      </c>
      <c r="J51" s="30">
        <f>' YLL'!J51+' YLD'!J51</f>
        <v>0.42616118158675509</v>
      </c>
      <c r="K51" s="30">
        <f>' YLL'!K51+' YLD'!K51</f>
        <v>214.5240421173815</v>
      </c>
      <c r="L51" s="30">
        <f>' YLL'!L51+' YLD'!L51</f>
        <v>290.59519076866525</v>
      </c>
      <c r="M51" s="30"/>
      <c r="N51" s="30">
        <f>' YLL'!N51+' YLD'!N51</f>
        <v>5.8870981760111903E-3</v>
      </c>
      <c r="O51" s="30">
        <f>' YLL'!O51+' YLD'!O51</f>
        <v>0</v>
      </c>
      <c r="P51" s="30">
        <f>' YLL'!P51+' YLD'!P51</f>
        <v>25.894704740996918</v>
      </c>
      <c r="Q51" s="30">
        <f>' YLL'!Q51+' YLD'!Q51</f>
        <v>244.03281245718608</v>
      </c>
      <c r="R51" s="30">
        <f>' YLL'!R51+' YLD'!R51</f>
        <v>570.2286200224014</v>
      </c>
    </row>
    <row r="52" spans="2:18">
      <c r="B52" t="s">
        <v>64</v>
      </c>
      <c r="D52" s="30">
        <f>' YLL'!D52+' YLD'!D52</f>
        <v>10291.613884943146</v>
      </c>
      <c r="E52" s="30">
        <f>' YLL'!E52+' YLD'!E52</f>
        <v>5225.6463952340273</v>
      </c>
      <c r="F52" s="30">
        <f>' YLL'!F52+' YLD'!F52</f>
        <v>5065.9674897091199</v>
      </c>
      <c r="G52" s="30"/>
      <c r="H52" s="30">
        <f>' YLL'!H52+' YLD'!H52</f>
        <v>0</v>
      </c>
      <c r="I52" s="30">
        <f>' YLL'!I52+' YLD'!I52</f>
        <v>19.603173076679877</v>
      </c>
      <c r="J52" s="30">
        <f>' YLL'!J52+' YLD'!J52</f>
        <v>149.15904736570334</v>
      </c>
      <c r="K52" s="30">
        <f>' YLL'!K52+' YLD'!K52</f>
        <v>2209.5773343468759</v>
      </c>
      <c r="L52" s="30">
        <f>' YLL'!L52+' YLD'!L52</f>
        <v>2847.3068404447667</v>
      </c>
      <c r="M52" s="30"/>
      <c r="N52" s="30">
        <f>' YLL'!N52+' YLD'!N52</f>
        <v>2.2923088574494092E-2</v>
      </c>
      <c r="O52" s="30">
        <f>' YLL'!O52+' YLD'!O52</f>
        <v>21.467973014254017</v>
      </c>
      <c r="P52" s="30">
        <f>' YLL'!P52+' YLD'!P52</f>
        <v>97.654734001583435</v>
      </c>
      <c r="Q52" s="30">
        <f>' YLL'!Q52+' YLD'!Q52</f>
        <v>1479.1914599402223</v>
      </c>
      <c r="R52" s="30">
        <f>' YLL'!R52+' YLD'!R52</f>
        <v>3467.6303996644865</v>
      </c>
    </row>
    <row r="53" spans="2:18">
      <c r="B53" t="s">
        <v>54</v>
      </c>
      <c r="D53" s="30">
        <f>' YLL'!D53+' YLD'!D53</f>
        <v>1880.5576393963092</v>
      </c>
      <c r="E53" s="30">
        <f>' YLL'!E53+' YLD'!E53</f>
        <v>1435.8681092768666</v>
      </c>
      <c r="F53" s="30">
        <f>' YLL'!F53+' YLD'!F53</f>
        <v>444.68953011944257</v>
      </c>
      <c r="G53" s="30"/>
      <c r="H53" s="30">
        <f>' YLL'!H53+' YLD'!H53</f>
        <v>3.2657203873086491</v>
      </c>
      <c r="I53" s="30">
        <f>' YLL'!I53+' YLD'!I53</f>
        <v>1.5336038632594136</v>
      </c>
      <c r="J53" s="30">
        <f>' YLL'!J53+' YLD'!J53</f>
        <v>17.592007991409094</v>
      </c>
      <c r="K53" s="30">
        <f>' YLL'!K53+' YLD'!K53</f>
        <v>522.1054957547459</v>
      </c>
      <c r="L53" s="30">
        <f>' YLL'!L53+' YLD'!L53</f>
        <v>891.37128128014342</v>
      </c>
      <c r="M53" s="30"/>
      <c r="N53" s="30">
        <f>' YLL'!N53+' YLD'!N53</f>
        <v>1.9112195927739284</v>
      </c>
      <c r="O53" s="30">
        <f>' YLL'!O53+' YLD'!O53</f>
        <v>0.97902801777322623</v>
      </c>
      <c r="P53" s="30">
        <f>' YLL'!P53+' YLD'!P53</f>
        <v>31.91271101775105</v>
      </c>
      <c r="Q53" s="30">
        <f>' YLL'!Q53+' YLD'!Q53</f>
        <v>204.14669571855643</v>
      </c>
      <c r="R53" s="30">
        <f>' YLL'!R53+' YLD'!R53</f>
        <v>205.73987577258782</v>
      </c>
    </row>
    <row r="54" spans="2:18">
      <c r="B54" t="s">
        <v>186</v>
      </c>
      <c r="D54" s="30">
        <f>' YLL'!D54+' YLD'!D54</f>
        <v>57384.587043182764</v>
      </c>
      <c r="E54" s="30">
        <f>' YLL'!E54+' YLD'!E54</f>
        <v>28356.804115622876</v>
      </c>
      <c r="F54" s="30">
        <f>' YLL'!F54+' YLD'!F54</f>
        <v>29027.782927559885</v>
      </c>
      <c r="G54" s="30"/>
      <c r="H54" s="30">
        <f>' YLL'!H54+' YLD'!H54</f>
        <v>4.2272660129251197E-2</v>
      </c>
      <c r="I54" s="30">
        <f>' YLL'!I54+' YLD'!I54</f>
        <v>9.5803728467326515E-2</v>
      </c>
      <c r="J54" s="30">
        <f>' YLL'!J54+' YLD'!J54</f>
        <v>673.48446619765411</v>
      </c>
      <c r="K54" s="30">
        <f>' YLL'!K54+' YLD'!K54</f>
        <v>9815.8077231176558</v>
      </c>
      <c r="L54" s="30">
        <f>' YLL'!L54+' YLD'!L54</f>
        <v>17867.373849918968</v>
      </c>
      <c r="M54" s="30"/>
      <c r="N54" s="30">
        <f>' YLL'!N54+' YLD'!N54</f>
        <v>5.6451730418943531E-2</v>
      </c>
      <c r="O54" s="30">
        <f>' YLL'!O54+' YLD'!O54</f>
        <v>1.1865903761891932</v>
      </c>
      <c r="P54" s="30">
        <f>' YLL'!P54+' YLD'!P54</f>
        <v>449.71194609770396</v>
      </c>
      <c r="Q54" s="30">
        <f>' YLL'!Q54+' YLD'!Q54</f>
        <v>9711.6211686585211</v>
      </c>
      <c r="R54" s="30">
        <f>' YLL'!R54+' YLD'!R54</f>
        <v>18865.206770697052</v>
      </c>
    </row>
    <row r="55" spans="2:18">
      <c r="B55" t="s">
        <v>187</v>
      </c>
      <c r="D55" s="30">
        <f>' YLL'!D55+' YLD'!D55</f>
        <v>3302.5130618641683</v>
      </c>
      <c r="E55" s="30">
        <f>' YLL'!E55+' YLD'!E55</f>
        <v>1792.8661632422461</v>
      </c>
      <c r="F55" s="30">
        <f>' YLL'!F55+' YLD'!F55</f>
        <v>1509.6468986219224</v>
      </c>
      <c r="G55" s="30"/>
      <c r="H55" s="30">
        <f>' YLL'!H55+' YLD'!H55</f>
        <v>6.601461187214612E-2</v>
      </c>
      <c r="I55" s="30">
        <f>' YLL'!I55+' YLD'!I55</f>
        <v>1.6344860814298459</v>
      </c>
      <c r="J55" s="30">
        <f>' YLL'!J55+' YLD'!J55</f>
        <v>260.06415085866388</v>
      </c>
      <c r="K55" s="30">
        <f>' YLL'!K55+' YLD'!K55</f>
        <v>693.00485854627175</v>
      </c>
      <c r="L55" s="30">
        <f>' YLL'!L55+' YLD'!L55</f>
        <v>838.09665314400831</v>
      </c>
      <c r="M55" s="30"/>
      <c r="N55" s="30">
        <f>' YLL'!N55+' YLD'!N55</f>
        <v>4.9000000000000002E-2</v>
      </c>
      <c r="O55" s="30">
        <f>' YLL'!O55+' YLD'!O55</f>
        <v>42.908140438911381</v>
      </c>
      <c r="P55" s="30">
        <f>' YLL'!P55+' YLD'!P55</f>
        <v>150.36663780847135</v>
      </c>
      <c r="Q55" s="30">
        <f>' YLL'!Q55+' YLD'!Q55</f>
        <v>676.81833904503969</v>
      </c>
      <c r="R55" s="30">
        <f>' YLL'!R55+' YLD'!R55</f>
        <v>639.50478132950059</v>
      </c>
    </row>
    <row r="56" spans="2:18">
      <c r="B56" t="s">
        <v>66</v>
      </c>
      <c r="D56" s="30">
        <f>' YLL'!D56+' YLD'!D56</f>
        <v>1674.8226707435099</v>
      </c>
      <c r="E56" s="30">
        <f>' YLL'!E56+' YLD'!E56</f>
        <v>1051.5261739490115</v>
      </c>
      <c r="F56" s="30">
        <f>' YLL'!F56+' YLD'!F56</f>
        <v>623.29649679449835</v>
      </c>
      <c r="G56" s="30"/>
      <c r="H56" s="30">
        <f>' YLL'!H56+' YLD'!H56</f>
        <v>23.947606651404406</v>
      </c>
      <c r="I56" s="30">
        <f>' YLL'!I56+' YLD'!I56</f>
        <v>0.72642920051210091</v>
      </c>
      <c r="J56" s="30">
        <f>' YLL'!J56+' YLD'!J56</f>
        <v>9.3337752369246303</v>
      </c>
      <c r="K56" s="30">
        <f>' YLL'!K56+' YLD'!K56</f>
        <v>254.93749604754447</v>
      </c>
      <c r="L56" s="30">
        <f>' YLL'!L56+' YLD'!L56</f>
        <v>762.58086681262591</v>
      </c>
      <c r="M56" s="30"/>
      <c r="N56" s="30">
        <f>' YLL'!N56+' YLD'!N56</f>
        <v>0.20213139124820487</v>
      </c>
      <c r="O56" s="30">
        <f>' YLL'!O56+' YLD'!O56</f>
        <v>0.78364743815390736</v>
      </c>
      <c r="P56" s="30">
        <f>' YLL'!P56+' YLD'!P56</f>
        <v>10.302773971407344</v>
      </c>
      <c r="Q56" s="30">
        <f>' YLL'!Q56+' YLD'!Q56</f>
        <v>150.30640394991929</v>
      </c>
      <c r="R56" s="30">
        <f>' YLL'!R56+' YLD'!R56</f>
        <v>461.70154004376968</v>
      </c>
    </row>
    <row r="57" spans="2:18">
      <c r="B57" t="s">
        <v>56</v>
      </c>
      <c r="D57" s="30">
        <f>' YLL'!D57+' YLD'!D57</f>
        <v>23286.201302887221</v>
      </c>
      <c r="E57" s="30">
        <f>' YLL'!E57+' YLD'!E57</f>
        <v>329.38164962691405</v>
      </c>
      <c r="F57" s="30">
        <f>' YLL'!F57+' YLD'!F57</f>
        <v>22956.819653260303</v>
      </c>
      <c r="G57" s="30"/>
      <c r="H57" s="30">
        <f>' YLL'!H57+' YLD'!H57</f>
        <v>0.3314404823912383</v>
      </c>
      <c r="I57" s="30">
        <f>' YLL'!I57+' YLD'!I57</f>
        <v>16.505025510098861</v>
      </c>
      <c r="J57" s="30">
        <f>' YLL'!J57+' YLD'!J57</f>
        <v>115.20460611680323</v>
      </c>
      <c r="K57" s="30">
        <f>' YLL'!K57+' YLD'!K57</f>
        <v>116.02222039621576</v>
      </c>
      <c r="L57" s="30">
        <f>' YLL'!L57+' YLD'!L57</f>
        <v>81.318357121404972</v>
      </c>
      <c r="M57" s="30"/>
      <c r="N57" s="30">
        <f>' YLL'!N57+' YLD'!N57</f>
        <v>1.0321987699098678</v>
      </c>
      <c r="O57" s="30">
        <f>' YLL'!O57+' YLD'!O57</f>
        <v>63.341747180091261</v>
      </c>
      <c r="P57" s="30">
        <f>' YLL'!P57+' YLD'!P57</f>
        <v>2984.6122818978847</v>
      </c>
      <c r="Q57" s="30">
        <f>' YLL'!Q57+' YLD'!Q57</f>
        <v>10354.656025013572</v>
      </c>
      <c r="R57" s="30">
        <f>' YLL'!R57+' YLD'!R57</f>
        <v>9553.1774003988467</v>
      </c>
    </row>
    <row r="58" spans="2:18">
      <c r="B58" t="s">
        <v>57</v>
      </c>
      <c r="D58" s="30">
        <f>' YLL'!D58+' YLD'!D58</f>
        <v>2944.1496201909449</v>
      </c>
      <c r="E58" s="30">
        <f>' YLL'!E58+' YLD'!E58</f>
        <v>0</v>
      </c>
      <c r="F58" s="30">
        <f>' YLL'!F58+' YLD'!F58</f>
        <v>2944.1496201909449</v>
      </c>
      <c r="G58" s="30"/>
      <c r="H58" s="30">
        <f>' YLL'!H58+' YLD'!H58</f>
        <v>0</v>
      </c>
      <c r="I58" s="30">
        <f>' YLL'!I58+' YLD'!I58</f>
        <v>0</v>
      </c>
      <c r="J58" s="30">
        <f>' YLL'!J58+' YLD'!J58</f>
        <v>0</v>
      </c>
      <c r="K58" s="30">
        <f>' YLL'!K58+' YLD'!K58</f>
        <v>0</v>
      </c>
      <c r="L58" s="30">
        <f>' YLL'!L58+' YLD'!L58</f>
        <v>0</v>
      </c>
      <c r="M58" s="30"/>
      <c r="N58" s="30">
        <f>' YLL'!N58+' YLD'!N58</f>
        <v>2.6410227112807848E-2</v>
      </c>
      <c r="O58" s="30">
        <f>' YLL'!O58+' YLD'!O58</f>
        <v>42.001630377061623</v>
      </c>
      <c r="P58" s="30">
        <f>' YLL'!P58+' YLD'!P58</f>
        <v>980.85865808653818</v>
      </c>
      <c r="Q58" s="30">
        <f>' YLL'!Q58+' YLD'!Q58</f>
        <v>1264.5287811466271</v>
      </c>
      <c r="R58" s="30">
        <f>' YLL'!R58+' YLD'!R58</f>
        <v>656.73414035360543</v>
      </c>
    </row>
    <row r="59" spans="2:18">
      <c r="B59" t="s">
        <v>58</v>
      </c>
      <c r="D59" s="30">
        <f>' YLL'!D59+' YLD'!D59</f>
        <v>3148.2918599636764</v>
      </c>
      <c r="E59" s="30">
        <f>' YLL'!E59+' YLD'!E59</f>
        <v>0</v>
      </c>
      <c r="F59" s="30">
        <f>' YLL'!F59+' YLD'!F59</f>
        <v>3148.2918599636764</v>
      </c>
      <c r="G59" s="30"/>
      <c r="H59" s="30">
        <f>' YLL'!H59+' YLD'!H59</f>
        <v>0</v>
      </c>
      <c r="I59" s="30">
        <f>' YLL'!I59+' YLD'!I59</f>
        <v>0</v>
      </c>
      <c r="J59" s="30">
        <f>' YLL'!J59+' YLD'!J59</f>
        <v>0</v>
      </c>
      <c r="K59" s="30">
        <f>' YLL'!K59+' YLD'!K59</f>
        <v>0</v>
      </c>
      <c r="L59" s="30">
        <f>' YLL'!L59+' YLD'!L59</f>
        <v>0</v>
      </c>
      <c r="M59" s="30"/>
      <c r="N59" s="30">
        <f>' YLL'!N59+' YLD'!N59</f>
        <v>7.7602036709334493E-2</v>
      </c>
      <c r="O59" s="30">
        <f>' YLL'!O59+' YLD'!O59</f>
        <v>6.6211120680745722E-2</v>
      </c>
      <c r="P59" s="30">
        <f>' YLL'!P59+' YLD'!P59</f>
        <v>73.136960961866762</v>
      </c>
      <c r="Q59" s="30">
        <f>' YLL'!Q59+' YLD'!Q59</f>
        <v>992.69323571515395</v>
      </c>
      <c r="R59" s="30">
        <f>' YLL'!R59+' YLD'!R59</f>
        <v>2082.3178501292655</v>
      </c>
    </row>
    <row r="60" spans="2:18">
      <c r="B60" t="s">
        <v>67</v>
      </c>
      <c r="D60" s="30">
        <f>' YLL'!D60+' YLD'!D60</f>
        <v>6163.1501304825078</v>
      </c>
      <c r="E60" s="30">
        <f>' YLL'!E60+' YLD'!E60</f>
        <v>0</v>
      </c>
      <c r="F60" s="30">
        <f>' YLL'!F60+' YLD'!F60</f>
        <v>6163.1501304825078</v>
      </c>
      <c r="G60" s="30"/>
      <c r="H60" s="30">
        <f>' YLL'!H60+' YLD'!H60</f>
        <v>0</v>
      </c>
      <c r="I60" s="30">
        <f>' YLL'!I60+' YLD'!I60</f>
        <v>0</v>
      </c>
      <c r="J60" s="30">
        <f>' YLL'!J60+' YLD'!J60</f>
        <v>0</v>
      </c>
      <c r="K60" s="30">
        <f>' YLL'!K60+' YLD'!K60</f>
        <v>0</v>
      </c>
      <c r="L60" s="30">
        <f>' YLL'!L60+' YLD'!L60</f>
        <v>0</v>
      </c>
      <c r="M60" s="30"/>
      <c r="N60" s="30">
        <f>' YLL'!N60+' YLD'!N60</f>
        <v>1.4075073527471273</v>
      </c>
      <c r="O60" s="30">
        <f>' YLL'!O60+' YLD'!O60</f>
        <v>22.689025090246339</v>
      </c>
      <c r="P60" s="30">
        <f>' YLL'!P60+' YLD'!P60</f>
        <v>336.06682112082336</v>
      </c>
      <c r="Q60" s="30">
        <f>' YLL'!Q60+' YLD'!Q60</f>
        <v>2534.9073791346168</v>
      </c>
      <c r="R60" s="30">
        <f>' YLL'!R60+' YLD'!R60</f>
        <v>3268.0793977840726</v>
      </c>
    </row>
    <row r="61" spans="2:18">
      <c r="B61" t="s">
        <v>59</v>
      </c>
      <c r="D61" s="30">
        <f>' YLL'!D61+' YLD'!D61</f>
        <v>11072.083115994681</v>
      </c>
      <c r="E61" s="30">
        <f>' YLL'!E61+' YLD'!E61</f>
        <v>11072.083115994681</v>
      </c>
      <c r="F61" s="30">
        <f>' YLL'!F61+' YLD'!F61</f>
        <v>0</v>
      </c>
      <c r="G61" s="30"/>
      <c r="H61" s="30">
        <f>' YLL'!H61+' YLD'!H61</f>
        <v>0.35345588817526252</v>
      </c>
      <c r="I61" s="30">
        <f>' YLL'!I61+' YLD'!I61</f>
        <v>0</v>
      </c>
      <c r="J61" s="30">
        <f>' YLL'!J61+' YLD'!J61</f>
        <v>14.118911849678486</v>
      </c>
      <c r="K61" s="30">
        <f>' YLL'!K61+' YLD'!K61</f>
        <v>1902.453045932456</v>
      </c>
      <c r="L61" s="30">
        <f>' YLL'!L61+' YLD'!L61</f>
        <v>9155.1577023243717</v>
      </c>
      <c r="M61" s="30"/>
      <c r="N61" s="30">
        <f>' YLL'!N61+' YLD'!N61</f>
        <v>0</v>
      </c>
      <c r="O61" s="30">
        <f>' YLL'!O61+' YLD'!O61</f>
        <v>0</v>
      </c>
      <c r="P61" s="30">
        <f>' YLL'!P61+' YLD'!P61</f>
        <v>0</v>
      </c>
      <c r="Q61" s="30">
        <f>' YLL'!Q61+' YLD'!Q61</f>
        <v>0</v>
      </c>
      <c r="R61" s="30">
        <f>' YLL'!R61+' YLD'!R61</f>
        <v>0</v>
      </c>
    </row>
    <row r="62" spans="2:18">
      <c r="B62" t="s">
        <v>68</v>
      </c>
      <c r="D62" s="30">
        <f>' YLL'!D62+' YLD'!D62</f>
        <v>404.70981883907018</v>
      </c>
      <c r="E62" s="30">
        <f>' YLL'!E62+' YLD'!E62</f>
        <v>404.70981883907018</v>
      </c>
      <c r="F62" s="30">
        <f>' YLL'!F62+' YLD'!F62</f>
        <v>0</v>
      </c>
      <c r="G62" s="30"/>
      <c r="H62" s="30">
        <f>' YLL'!H62+' YLD'!H62</f>
        <v>0.23258275878651721</v>
      </c>
      <c r="I62" s="30">
        <f>' YLL'!I62+' YLD'!I62</f>
        <v>23.397310096901379</v>
      </c>
      <c r="J62" s="30">
        <f>' YLL'!J62+' YLD'!J62</f>
        <v>212.87204292410121</v>
      </c>
      <c r="K62" s="30">
        <f>' YLL'!K62+' YLD'!K62</f>
        <v>131.23065307260887</v>
      </c>
      <c r="L62" s="30">
        <f>' YLL'!L62+' YLD'!L62</f>
        <v>36.977229986672185</v>
      </c>
      <c r="M62" s="30"/>
      <c r="N62" s="30">
        <f>' YLL'!N62+' YLD'!N62</f>
        <v>0</v>
      </c>
      <c r="O62" s="30">
        <f>' YLL'!O62+' YLD'!O62</f>
        <v>0</v>
      </c>
      <c r="P62" s="30">
        <f>' YLL'!P62+' YLD'!P62</f>
        <v>0</v>
      </c>
      <c r="Q62" s="30">
        <f>' YLL'!Q62+' YLD'!Q62</f>
        <v>0</v>
      </c>
      <c r="R62" s="30">
        <f>' YLL'!R62+' YLD'!R62</f>
        <v>0</v>
      </c>
    </row>
    <row r="63" spans="2:18">
      <c r="B63" t="s">
        <v>191</v>
      </c>
      <c r="D63" s="30">
        <f>' YLL'!D63+' YLD'!D63</f>
        <v>6337.1327130194322</v>
      </c>
      <c r="E63" s="30">
        <f>' YLL'!E63+' YLD'!E63</f>
        <v>3855.7168757078744</v>
      </c>
      <c r="F63" s="30">
        <f>' YLL'!F63+' YLD'!F63</f>
        <v>2481.4158373115588</v>
      </c>
      <c r="G63" s="30"/>
      <c r="H63" s="30">
        <f>' YLL'!H63+' YLD'!H63</f>
        <v>1.400839883986484</v>
      </c>
      <c r="I63" s="30">
        <f>' YLL'!I63+' YLD'!I63</f>
        <v>20.896773792704266</v>
      </c>
      <c r="J63" s="30">
        <f>' YLL'!J63+' YLD'!J63</f>
        <v>275.77568436001928</v>
      </c>
      <c r="K63" s="30">
        <f>' YLL'!K63+' YLD'!K63</f>
        <v>1706.9176990241642</v>
      </c>
      <c r="L63" s="30">
        <f>' YLL'!L63+' YLD'!L63</f>
        <v>1850.7258786469999</v>
      </c>
      <c r="M63" s="30"/>
      <c r="N63" s="30">
        <f>' YLL'!N63+' YLD'!N63</f>
        <v>83.188844426442643</v>
      </c>
      <c r="O63" s="30">
        <f>' YLL'!O63+' YLD'!O63</f>
        <v>20.36243431098308</v>
      </c>
      <c r="P63" s="30">
        <f>' YLL'!P63+' YLD'!P63</f>
        <v>109.55217942189489</v>
      </c>
      <c r="Q63" s="30">
        <f>' YLL'!Q63+' YLD'!Q63</f>
        <v>850.82972476025907</v>
      </c>
      <c r="R63" s="30">
        <f>' YLL'!R63+' YLD'!R63</f>
        <v>1417.4826543919801</v>
      </c>
    </row>
    <row r="64" spans="2:18">
      <c r="B64" t="s">
        <v>70</v>
      </c>
      <c r="D64" s="30">
        <f>' YLL'!D64+' YLD'!D64</f>
        <v>6236.413358916272</v>
      </c>
      <c r="E64" s="30">
        <f>' YLL'!E64+' YLD'!E64</f>
        <v>3730.7089061362999</v>
      </c>
      <c r="F64" s="30">
        <f>' YLL'!F64+' YLD'!F64</f>
        <v>2505.7044527799721</v>
      </c>
      <c r="G64" s="30"/>
      <c r="H64" s="30">
        <f>' YLL'!H64+' YLD'!H64</f>
        <v>5.9306862511430136</v>
      </c>
      <c r="I64" s="30">
        <f>' YLL'!I64+' YLD'!I64</f>
        <v>5.1364128783700247</v>
      </c>
      <c r="J64" s="30">
        <f>' YLL'!J64+' YLD'!J64</f>
        <v>73.913140429925789</v>
      </c>
      <c r="K64" s="30">
        <f>' YLL'!K64+' YLD'!K64</f>
        <v>841.62568698591065</v>
      </c>
      <c r="L64" s="30">
        <f>' YLL'!L64+' YLD'!L64</f>
        <v>2804.1029795909508</v>
      </c>
      <c r="M64" s="30"/>
      <c r="N64" s="30">
        <f>' YLL'!N64+' YLD'!N64</f>
        <v>0.17105057701672827</v>
      </c>
      <c r="O64" s="30">
        <f>' YLL'!O64+' YLD'!O64</f>
        <v>1.4952553678874034</v>
      </c>
      <c r="P64" s="30">
        <f>' YLL'!P64+' YLD'!P64</f>
        <v>148.57628694446532</v>
      </c>
      <c r="Q64" s="30">
        <f>' YLL'!Q64+' YLD'!Q64</f>
        <v>635.18630746880478</v>
      </c>
      <c r="R64" s="30">
        <f>' YLL'!R64+' YLD'!R64</f>
        <v>1720.2755524217987</v>
      </c>
    </row>
    <row r="65" spans="2:18">
      <c r="B65" t="s">
        <v>71</v>
      </c>
      <c r="D65" s="30">
        <f>' YLL'!D65+' YLD'!D65</f>
        <v>9800.3065245397502</v>
      </c>
      <c r="E65" s="30">
        <f>' YLL'!E65+' YLD'!E65</f>
        <v>5386.6607354440011</v>
      </c>
      <c r="F65" s="30">
        <f>' YLL'!F65+' YLD'!F65</f>
        <v>4413.645789095749</v>
      </c>
      <c r="G65" s="30"/>
      <c r="H65" s="30">
        <f>' YLL'!H65+' YLD'!H65</f>
        <v>507.91005786088698</v>
      </c>
      <c r="I65" s="30">
        <f>' YLL'!I65+' YLD'!I65</f>
        <v>118.47628147226658</v>
      </c>
      <c r="J65" s="30">
        <f>' YLL'!J65+' YLD'!J65</f>
        <v>837.88619097872493</v>
      </c>
      <c r="K65" s="30">
        <f>' YLL'!K65+' YLD'!K65</f>
        <v>2353.7203790777316</v>
      </c>
      <c r="L65" s="30">
        <f>' YLL'!L65+' YLD'!L65</f>
        <v>1568.6678260543929</v>
      </c>
      <c r="M65" s="30"/>
      <c r="N65" s="30">
        <f>' YLL'!N65+' YLD'!N65</f>
        <v>222.75974540952444</v>
      </c>
      <c r="O65" s="30">
        <f>' YLL'!O65+' YLD'!O65</f>
        <v>152.01813018543004</v>
      </c>
      <c r="P65" s="30">
        <f>' YLL'!P65+' YLD'!P65</f>
        <v>668.5713219666452</v>
      </c>
      <c r="Q65" s="30">
        <f>' YLL'!Q65+' YLD'!Q65</f>
        <v>1817.5870085447659</v>
      </c>
      <c r="R65" s="30">
        <f>' YLL'!R65+' YLD'!R65</f>
        <v>1552.7095829893838</v>
      </c>
    </row>
    <row r="66" spans="2:18">
      <c r="B66" t="s">
        <v>72</v>
      </c>
      <c r="D66" s="30">
        <f>' YLL'!D66+' YLD'!D66</f>
        <v>538.49330635219997</v>
      </c>
      <c r="E66" s="30">
        <f>' YLL'!E66+' YLD'!E66</f>
        <v>214.47608382079287</v>
      </c>
      <c r="F66" s="30">
        <f>' YLL'!F66+' YLD'!F66</f>
        <v>324.01722253140713</v>
      </c>
      <c r="G66" s="30"/>
      <c r="H66" s="30">
        <f>' YLL'!H66+' YLD'!H66</f>
        <v>0.14288244247556511</v>
      </c>
      <c r="I66" s="30">
        <f>' YLL'!I66+' YLD'!I66</f>
        <v>0.3917012344386131</v>
      </c>
      <c r="J66" s="30">
        <f>' YLL'!J66+' YLD'!J66</f>
        <v>6.2754104418000969</v>
      </c>
      <c r="K66" s="30">
        <f>' YLL'!K66+' YLD'!K66</f>
        <v>94.895292056665582</v>
      </c>
      <c r="L66" s="30">
        <f>' YLL'!L66+' YLD'!L66</f>
        <v>112.77079764541298</v>
      </c>
      <c r="M66" s="30"/>
      <c r="N66" s="30">
        <f>' YLL'!N66+' YLD'!N66</f>
        <v>0.11657077625570779</v>
      </c>
      <c r="O66" s="30">
        <f>' YLL'!O66+' YLD'!O66</f>
        <v>2.667042833610048</v>
      </c>
      <c r="P66" s="30">
        <f>' YLL'!P66+' YLD'!P66</f>
        <v>35.762565304295762</v>
      </c>
      <c r="Q66" s="30">
        <f>' YLL'!Q66+' YLD'!Q66</f>
        <v>79.411627349181586</v>
      </c>
      <c r="R66" s="30">
        <f>' YLL'!R66+' YLD'!R66</f>
        <v>206.05941626806413</v>
      </c>
    </row>
    <row r="67" spans="2:18">
      <c r="B67" t="s">
        <v>73</v>
      </c>
      <c r="D67" s="30">
        <f>' YLL'!D67+' YLD'!D67</f>
        <v>2039.6166063055366</v>
      </c>
      <c r="E67" s="30">
        <f>' YLL'!E67+' YLD'!E67</f>
        <v>1692.3868309691532</v>
      </c>
      <c r="F67" s="30">
        <f>' YLL'!F67+' YLD'!F67</f>
        <v>347.22977533638351</v>
      </c>
      <c r="G67" s="30"/>
      <c r="H67" s="30">
        <f>' YLL'!H67+' YLD'!H67</f>
        <v>0</v>
      </c>
      <c r="I67" s="30">
        <f>' YLL'!I67+' YLD'!I67</f>
        <v>0</v>
      </c>
      <c r="J67" s="30">
        <f>' YLL'!J67+' YLD'!J67</f>
        <v>15.204471344577405</v>
      </c>
      <c r="K67" s="30">
        <f>' YLL'!K67+' YLD'!K67</f>
        <v>309.84742159790846</v>
      </c>
      <c r="L67" s="30">
        <f>' YLL'!L67+' YLD'!L67</f>
        <v>1367.3349380266677</v>
      </c>
      <c r="M67" s="30"/>
      <c r="N67" s="30">
        <f>' YLL'!N67+' YLD'!N67</f>
        <v>0</v>
      </c>
      <c r="O67" s="30">
        <f>' YLL'!O67+' YLD'!O67</f>
        <v>0</v>
      </c>
      <c r="P67" s="30">
        <f>' YLL'!P67+' YLD'!P67</f>
        <v>0</v>
      </c>
      <c r="Q67" s="30">
        <f>' YLL'!Q67+' YLD'!Q67</f>
        <v>67.955874280554568</v>
      </c>
      <c r="R67" s="30">
        <f>' YLL'!R67+' YLD'!R67</f>
        <v>279.27390105582884</v>
      </c>
    </row>
    <row r="68" spans="2:18">
      <c r="B68" t="s">
        <v>190</v>
      </c>
      <c r="D68" s="30">
        <f>' YLL'!D68+' YLD'!D68</f>
        <v>603.75319305266544</v>
      </c>
      <c r="E68" s="30">
        <f>' YLL'!E68+' YLD'!E68</f>
        <v>318.55774483122218</v>
      </c>
      <c r="F68" s="30">
        <f>' YLL'!F68+' YLD'!F68</f>
        <v>285.19544822144331</v>
      </c>
      <c r="G68" s="30"/>
      <c r="H68" s="30">
        <f>' YLL'!H68+' YLD'!H68</f>
        <v>0.54838161844094901</v>
      </c>
      <c r="I68" s="30">
        <f>' YLL'!I68+' YLD'!I68</f>
        <v>3.7985186334285537</v>
      </c>
      <c r="J68" s="30">
        <f>' YLL'!J68+' YLD'!J68</f>
        <v>84.930158199975764</v>
      </c>
      <c r="K68" s="30">
        <f>' YLL'!K68+' YLD'!K68</f>
        <v>79.484120169198349</v>
      </c>
      <c r="L68" s="30">
        <f>' YLL'!L68+' YLD'!L68</f>
        <v>149.79656621017867</v>
      </c>
      <c r="M68" s="30"/>
      <c r="N68" s="30">
        <f>' YLL'!N68+' YLD'!N68</f>
        <v>0.452343591857851</v>
      </c>
      <c r="O68" s="30">
        <f>' YLL'!O68+' YLD'!O68</f>
        <v>26.551150531670082</v>
      </c>
      <c r="P68" s="30">
        <f>' YLL'!P68+' YLD'!P68</f>
        <v>62.204553841502573</v>
      </c>
      <c r="Q68" s="30">
        <f>' YLL'!Q68+' YLD'!Q68</f>
        <v>81.672147913590081</v>
      </c>
      <c r="R68" s="30">
        <f>' YLL'!R68+' YLD'!R68</f>
        <v>114.31525234282267</v>
      </c>
    </row>
    <row r="69" spans="2:18">
      <c r="B69" t="s">
        <v>189</v>
      </c>
      <c r="D69" s="30">
        <f>' YLL'!D69+' YLD'!D69</f>
        <v>7477.6424264536554</v>
      </c>
      <c r="E69" s="30">
        <f>' YLL'!E69+' YLD'!E69</f>
        <v>3997.3560304516691</v>
      </c>
      <c r="F69" s="30">
        <f>' YLL'!F69+' YLD'!F69</f>
        <v>3480.2863960019863</v>
      </c>
      <c r="G69" s="30"/>
      <c r="H69" s="30">
        <f>' YLL'!H69+' YLD'!H69</f>
        <v>2.561554425906714</v>
      </c>
      <c r="I69" s="30">
        <f>' YLL'!I69+' YLD'!I69</f>
        <v>78.963222164893807</v>
      </c>
      <c r="J69" s="30">
        <f>' YLL'!J69+' YLD'!J69</f>
        <v>299.88829603733473</v>
      </c>
      <c r="K69" s="30">
        <f>' YLL'!K69+' YLD'!K69</f>
        <v>1378.0509013752833</v>
      </c>
      <c r="L69" s="30">
        <f>' YLL'!L69+' YLD'!L69</f>
        <v>2237.8920564482496</v>
      </c>
      <c r="M69" s="30"/>
      <c r="N69" s="30">
        <f>' YLL'!N69+' YLD'!N69</f>
        <v>0.51336089870087132</v>
      </c>
      <c r="O69" s="30">
        <f>' YLL'!O69+' YLD'!O69</f>
        <v>43.216222193796021</v>
      </c>
      <c r="P69" s="30">
        <f>' YLL'!P69+' YLD'!P69</f>
        <v>234.9896807576182</v>
      </c>
      <c r="Q69" s="30">
        <f>' YLL'!Q69+' YLD'!Q69</f>
        <v>850.89350897970144</v>
      </c>
      <c r="R69" s="30">
        <f>' YLL'!R69+' YLD'!R69</f>
        <v>2350.6736231721698</v>
      </c>
    </row>
    <row r="70" spans="2:18">
      <c r="B70" t="s">
        <v>76</v>
      </c>
      <c r="D70" s="30">
        <f>' YLL'!D70+' YLD'!D70</f>
        <v>3460.4158597948517</v>
      </c>
      <c r="E70" s="30">
        <f>' YLL'!E70+' YLD'!E70</f>
        <v>1921.9576846209845</v>
      </c>
      <c r="F70" s="30">
        <f>' YLL'!F70+' YLD'!F70</f>
        <v>1538.4581751738674</v>
      </c>
      <c r="G70" s="30"/>
      <c r="H70" s="30">
        <f>' YLL'!H70+' YLD'!H70</f>
        <v>0</v>
      </c>
      <c r="I70" s="30">
        <f>' YLL'!I70+' YLD'!I70</f>
        <v>8.2815690207358225E-2</v>
      </c>
      <c r="J70" s="30">
        <f>' YLL'!J70+' YLD'!J70</f>
        <v>29.912586287286327</v>
      </c>
      <c r="K70" s="30">
        <f>' YLL'!K70+' YLD'!K70</f>
        <v>674.71914588830077</v>
      </c>
      <c r="L70" s="30">
        <f>' YLL'!L70+' YLD'!L70</f>
        <v>1217.2431367551901</v>
      </c>
      <c r="M70" s="30"/>
      <c r="N70" s="30">
        <f>' YLL'!N70+' YLD'!N70</f>
        <v>0</v>
      </c>
      <c r="O70" s="30">
        <f>' YLL'!O70+' YLD'!O70</f>
        <v>0</v>
      </c>
      <c r="P70" s="30">
        <f>' YLL'!P70+' YLD'!P70</f>
        <v>14.035912681578028</v>
      </c>
      <c r="Q70" s="30">
        <f>' YLL'!Q70+' YLD'!Q70</f>
        <v>418.79960900790428</v>
      </c>
      <c r="R70" s="30">
        <f>' YLL'!R70+' YLD'!R70</f>
        <v>1105.622653484385</v>
      </c>
    </row>
    <row r="71" spans="2:18">
      <c r="B71" t="s">
        <v>148</v>
      </c>
      <c r="D71" s="30">
        <f>' YLL'!D71+' YLD'!D71</f>
        <v>5601.6041019227068</v>
      </c>
      <c r="E71" s="30">
        <f>' YLL'!E71+' YLD'!E71</f>
        <v>3151.2842166373262</v>
      </c>
      <c r="F71" s="30">
        <f>' YLL'!F71+' YLD'!F71</f>
        <v>2450.3198852853802</v>
      </c>
      <c r="G71" s="30"/>
      <c r="H71" s="30">
        <f>' YLL'!H71+' YLD'!H71</f>
        <v>132.72041411854551</v>
      </c>
      <c r="I71" s="30">
        <f>' YLL'!I71+' YLD'!I71</f>
        <v>86.380388626334309</v>
      </c>
      <c r="J71" s="30">
        <f>' YLL'!J71+' YLD'!J71</f>
        <v>247.83906803188876</v>
      </c>
      <c r="K71" s="30">
        <f>' YLL'!K71+' YLD'!K71</f>
        <v>709.42672014468621</v>
      </c>
      <c r="L71" s="30">
        <f>' YLL'!L71+' YLD'!L71</f>
        <v>1974.9176257158715</v>
      </c>
      <c r="M71" s="30"/>
      <c r="N71" s="30">
        <f>' YLL'!N71+' YLD'!N71</f>
        <v>46.948278616310063</v>
      </c>
      <c r="O71" s="30">
        <f>' YLL'!O71+' YLD'!O71</f>
        <v>89.166690719319348</v>
      </c>
      <c r="P71" s="30">
        <f>' YLL'!P71+' YLD'!P71</f>
        <v>229.76875058886262</v>
      </c>
      <c r="Q71" s="30">
        <f>' YLL'!Q71+' YLD'!Q71</f>
        <v>679.47700768644609</v>
      </c>
      <c r="R71" s="30">
        <f>' YLL'!R71+' YLD'!R71</f>
        <v>1404.9591576744415</v>
      </c>
    </row>
    <row r="72" spans="2:18">
      <c r="B72" t="s">
        <v>188</v>
      </c>
      <c r="D72" s="30">
        <f>' YLL'!D72+' YLD'!D72</f>
        <v>9064.6252428162152</v>
      </c>
      <c r="E72" s="30">
        <f>' YLL'!E72+' YLD'!E72</f>
        <v>4466.4223219529222</v>
      </c>
      <c r="F72" s="30">
        <f>' YLL'!F72+' YLD'!F72</f>
        <v>4598.202920863293</v>
      </c>
      <c r="G72" s="30"/>
      <c r="H72" s="30">
        <f>' YLL'!H72+' YLD'!H72</f>
        <v>225.31287626129225</v>
      </c>
      <c r="I72" s="30">
        <f>' YLL'!I72+' YLD'!I72</f>
        <v>198.80502240580111</v>
      </c>
      <c r="J72" s="30">
        <f>' YLL'!J72+' YLD'!J72</f>
        <v>602.70503628887604</v>
      </c>
      <c r="K72" s="30">
        <f>' YLL'!K72+' YLD'!K72</f>
        <v>1265.1541161666207</v>
      </c>
      <c r="L72" s="30">
        <f>' YLL'!L72+' YLD'!L72</f>
        <v>2174.4452708303306</v>
      </c>
      <c r="M72" s="30"/>
      <c r="N72" s="30">
        <f>' YLL'!N72+' YLD'!N72</f>
        <v>161.8371989526772</v>
      </c>
      <c r="O72" s="30">
        <f>' YLL'!O72+' YLD'!O72</f>
        <v>132.62097882110155</v>
      </c>
      <c r="P72" s="30">
        <f>' YLL'!P72+' YLD'!P72</f>
        <v>407.97475673058671</v>
      </c>
      <c r="Q72" s="30">
        <f>' YLL'!Q72+' YLD'!Q72</f>
        <v>1334.5552995509354</v>
      </c>
      <c r="R72" s="30">
        <f>' YLL'!R72+' YLD'!R72</f>
        <v>2561.2146868079926</v>
      </c>
    </row>
    <row r="73" spans="2:18">
      <c r="B73" s="35" t="s">
        <v>44</v>
      </c>
      <c r="C73" s="21"/>
      <c r="D73" s="22">
        <f>' YLL'!D73+' YLD'!D73</f>
        <v>201448.86821360275</v>
      </c>
      <c r="E73" s="22">
        <f>' YLL'!E73+' YLD'!E73</f>
        <v>111143.96272349609</v>
      </c>
      <c r="F73" s="22">
        <f>' YLL'!F73+' YLD'!F73</f>
        <v>90304.905490106699</v>
      </c>
      <c r="G73" s="30"/>
      <c r="H73" s="22">
        <f>' YLL'!H73+' YLD'!H73</f>
        <v>340.98218095860614</v>
      </c>
      <c r="I73" s="22">
        <f>' YLL'!I73+' YLD'!I73</f>
        <v>491.48969361789744</v>
      </c>
      <c r="J73" s="22">
        <f>' YLL'!J73+' YLD'!J73</f>
        <v>6545.0200068557642</v>
      </c>
      <c r="K73" s="22">
        <f>' YLL'!K73+' YLD'!K73</f>
        <v>35531.17813124945</v>
      </c>
      <c r="L73" s="22">
        <f>' YLL'!L73+' YLD'!L73</f>
        <v>68235.292710814392</v>
      </c>
      <c r="M73" s="30"/>
      <c r="N73" s="22">
        <f>' YLL'!N73+' YLD'!N73</f>
        <v>220.61406478667823</v>
      </c>
      <c r="O73" s="22">
        <f>' YLL'!O73+' YLD'!O73</f>
        <v>408.26812908816805</v>
      </c>
      <c r="P73" s="22">
        <f>' YLL'!P73+' YLD'!P73</f>
        <v>3971.9463839293608</v>
      </c>
      <c r="Q73" s="22">
        <f>' YLL'!Q73+' YLD'!Q73</f>
        <v>17554.754219162518</v>
      </c>
      <c r="R73" s="22">
        <f>' YLL'!R73+' YLD'!R73</f>
        <v>68149.322693139955</v>
      </c>
    </row>
    <row r="74" spans="2:18">
      <c r="B74" s="14" t="s">
        <v>78</v>
      </c>
      <c r="D74" s="30">
        <f>' YLL'!D74+' YLD'!D74</f>
        <v>1754.951320804214</v>
      </c>
      <c r="E74" s="30">
        <f>' YLL'!E74+' YLD'!E74</f>
        <v>586.55912676902369</v>
      </c>
      <c r="F74" s="30">
        <f>' YLL'!F74+' YLD'!F74</f>
        <v>1168.3921940351902</v>
      </c>
      <c r="G74" s="30"/>
      <c r="H74" s="30">
        <f>' YLL'!H74+' YLD'!H74</f>
        <v>1.1300866457243479</v>
      </c>
      <c r="I74" s="30">
        <f>' YLL'!I74+' YLD'!I74</f>
        <v>21.816674163516069</v>
      </c>
      <c r="J74" s="30">
        <f>' YLL'!J74+' YLD'!J74</f>
        <v>29.189740859745836</v>
      </c>
      <c r="K74" s="30">
        <f>' YLL'!K74+' YLD'!K74</f>
        <v>131.01155954045996</v>
      </c>
      <c r="L74" s="30">
        <f>' YLL'!L74+' YLD'!L74</f>
        <v>403.41106555957765</v>
      </c>
      <c r="M74" s="30"/>
      <c r="N74" s="30">
        <f>' YLL'!N74+' YLD'!N74</f>
        <v>25.637016471539742</v>
      </c>
      <c r="O74" s="30">
        <f>' YLL'!O74+' YLD'!O74</f>
        <v>22.260567104578847</v>
      </c>
      <c r="P74" s="30">
        <f>' YLL'!P74+' YLD'!P74</f>
        <v>82.189169262252392</v>
      </c>
      <c r="Q74" s="30">
        <f>' YLL'!Q74+' YLD'!Q74</f>
        <v>187.93434278417487</v>
      </c>
      <c r="R74" s="30">
        <f>' YLL'!R74+' YLD'!R74</f>
        <v>850.37109841264453</v>
      </c>
    </row>
    <row r="75" spans="2:18">
      <c r="B75" s="14" t="s">
        <v>147</v>
      </c>
      <c r="D75" s="30">
        <f>' YLL'!D75+' YLD'!D75</f>
        <v>93740.325207593938</v>
      </c>
      <c r="E75" s="30">
        <f>' YLL'!E75+' YLD'!E75</f>
        <v>58810.56423796765</v>
      </c>
      <c r="F75" s="30">
        <f>' YLL'!F75+' YLD'!F75</f>
        <v>34929.760969626303</v>
      </c>
      <c r="G75" s="30"/>
      <c r="H75" s="30">
        <f>' YLL'!H75+' YLD'!H75</f>
        <v>3.2194887224979447</v>
      </c>
      <c r="I75" s="30">
        <f>' YLL'!I75+' YLD'!I75</f>
        <v>3.6189635318859383</v>
      </c>
      <c r="J75" s="30">
        <f>' YLL'!J75+' YLD'!J75</f>
        <v>3279.7353310445246</v>
      </c>
      <c r="K75" s="30">
        <f>' YLL'!K75+' YLD'!K75</f>
        <v>21761.987413696672</v>
      </c>
      <c r="L75" s="30">
        <f>' YLL'!L75+' YLD'!L75</f>
        <v>33762.003040972071</v>
      </c>
      <c r="M75" s="30"/>
      <c r="N75" s="30">
        <f>' YLL'!N75+' YLD'!N75</f>
        <v>2.8804698536235431</v>
      </c>
      <c r="O75" s="30">
        <f>' YLL'!O75+' YLD'!O75</f>
        <v>45.648851924838645</v>
      </c>
      <c r="P75" s="30">
        <f>' YLL'!P75+' YLD'!P75</f>
        <v>1152.4886475083754</v>
      </c>
      <c r="Q75" s="30">
        <f>' YLL'!Q75+' YLD'!Q75</f>
        <v>7449.4164395108755</v>
      </c>
      <c r="R75" s="30">
        <f>' YLL'!R75+' YLD'!R75</f>
        <v>26279.326560828584</v>
      </c>
    </row>
    <row r="76" spans="2:18">
      <c r="B76" s="14" t="s">
        <v>79</v>
      </c>
      <c r="D76" s="30">
        <f>' YLL'!D76+' YLD'!D76</f>
        <v>56268.794109462964</v>
      </c>
      <c r="E76" s="30">
        <f>' YLL'!E76+' YLD'!E76</f>
        <v>25663.673789620512</v>
      </c>
      <c r="F76" s="30">
        <f>' YLL'!F76+' YLD'!F76</f>
        <v>30605.120319842452</v>
      </c>
      <c r="G76" s="30"/>
      <c r="H76" s="30">
        <f>' YLL'!H76+' YLD'!H76</f>
        <v>103.44380353992238</v>
      </c>
      <c r="I76" s="30">
        <f>' YLL'!I76+' YLD'!I76</f>
        <v>94.918017086835562</v>
      </c>
      <c r="J76" s="30">
        <f>' YLL'!J76+' YLD'!J76</f>
        <v>1153.0738537077111</v>
      </c>
      <c r="K76" s="30">
        <f>' YLL'!K76+' YLD'!K76</f>
        <v>6457.4108070019784</v>
      </c>
      <c r="L76" s="30">
        <f>' YLL'!L76+' YLD'!L76</f>
        <v>17854.827308284071</v>
      </c>
      <c r="M76" s="30"/>
      <c r="N76" s="30">
        <f>' YLL'!N76+' YLD'!N76</f>
        <v>53.287779477706898</v>
      </c>
      <c r="O76" s="30">
        <f>' YLL'!O76+' YLD'!O76</f>
        <v>153.47868679038655</v>
      </c>
      <c r="P76" s="30">
        <f>' YLL'!P76+' YLD'!P76</f>
        <v>1148.7477148366868</v>
      </c>
      <c r="Q76" s="30">
        <f>' YLL'!Q76+' YLD'!Q76</f>
        <v>5596.7570384450355</v>
      </c>
      <c r="R76" s="30">
        <f>' YLL'!R76+' YLD'!R76</f>
        <v>23652.849100292638</v>
      </c>
    </row>
    <row r="77" spans="2:18">
      <c r="B77" s="14" t="s">
        <v>80</v>
      </c>
      <c r="D77" s="30">
        <f>' YLL'!D77+' YLD'!D77</f>
        <v>3566.8442618033546</v>
      </c>
      <c r="E77" s="30">
        <f>' YLL'!E77+' YLD'!E77</f>
        <v>1976.697240992693</v>
      </c>
      <c r="F77" s="30">
        <f>' YLL'!F77+' YLD'!F77</f>
        <v>1590.1470208106618</v>
      </c>
      <c r="G77" s="30"/>
      <c r="H77" s="30">
        <f>' YLL'!H77+' YLD'!H77</f>
        <v>0.23874922390812797</v>
      </c>
      <c r="I77" s="30">
        <f>' YLL'!I77+' YLD'!I77</f>
        <v>0.17790273987654329</v>
      </c>
      <c r="J77" s="30">
        <f>' YLL'!J77+' YLD'!J77</f>
        <v>83.161788158457313</v>
      </c>
      <c r="K77" s="30">
        <f>' YLL'!K77+' YLD'!K77</f>
        <v>732.68625203930105</v>
      </c>
      <c r="L77" s="30">
        <f>' YLL'!L77+' YLD'!L77</f>
        <v>1160.4325488311497</v>
      </c>
      <c r="M77" s="30"/>
      <c r="N77" s="30">
        <f>' YLL'!N77+' YLD'!N77</f>
        <v>0</v>
      </c>
      <c r="O77" s="30">
        <f>' YLL'!O77+' YLD'!O77</f>
        <v>0</v>
      </c>
      <c r="P77" s="30">
        <f>' YLL'!P77+' YLD'!P77</f>
        <v>44.677822338415311</v>
      </c>
      <c r="Q77" s="30">
        <f>' YLL'!Q77+' YLD'!Q77</f>
        <v>345.91450320577712</v>
      </c>
      <c r="R77" s="30">
        <f>' YLL'!R77+' YLD'!R77</f>
        <v>1199.5546952664693</v>
      </c>
    </row>
    <row r="78" spans="2:18">
      <c r="B78" s="14" t="s">
        <v>81</v>
      </c>
      <c r="D78" s="30">
        <f>' YLL'!D78+' YLD'!D78</f>
        <v>5274.1257767886855</v>
      </c>
      <c r="E78" s="30">
        <f>' YLL'!E78+' YLD'!E78</f>
        <v>3291.6832009633695</v>
      </c>
      <c r="F78" s="30">
        <f>' YLL'!F78+' YLD'!F78</f>
        <v>1982.442575825316</v>
      </c>
      <c r="G78" s="30"/>
      <c r="H78" s="30">
        <f>' YLL'!H78+' YLD'!H78</f>
        <v>117.72259285487563</v>
      </c>
      <c r="I78" s="30">
        <f>' YLL'!I78+' YLD'!I78</f>
        <v>184.92289241890214</v>
      </c>
      <c r="J78" s="30">
        <f>' YLL'!J78+' YLD'!J78</f>
        <v>534.87375934517422</v>
      </c>
      <c r="K78" s="30">
        <f>' YLL'!K78+' YLD'!K78</f>
        <v>1187.455870408734</v>
      </c>
      <c r="L78" s="30">
        <f>' YLL'!L78+' YLD'!L78</f>
        <v>1266.7080859356838</v>
      </c>
      <c r="M78" s="30"/>
      <c r="N78" s="30">
        <f>' YLL'!N78+' YLD'!N78</f>
        <v>66.771420838433244</v>
      </c>
      <c r="O78" s="30">
        <f>' YLL'!O78+' YLD'!O78</f>
        <v>21.351224814473511</v>
      </c>
      <c r="P78" s="30">
        <f>' YLL'!P78+' YLD'!P78</f>
        <v>225.21769361358065</v>
      </c>
      <c r="Q78" s="30">
        <f>' YLL'!Q78+' YLD'!Q78</f>
        <v>480.63584437246885</v>
      </c>
      <c r="R78" s="30">
        <f>' YLL'!R78+' YLD'!R78</f>
        <v>1188.4663921863601</v>
      </c>
    </row>
    <row r="79" spans="2:18">
      <c r="B79" s="14" t="s">
        <v>82</v>
      </c>
      <c r="D79" s="30">
        <f>' YLL'!D79+' YLD'!D79</f>
        <v>14012.475693793389</v>
      </c>
      <c r="E79" s="30">
        <f>' YLL'!E79+' YLD'!E79</f>
        <v>7107.9451418009012</v>
      </c>
      <c r="F79" s="30">
        <f>' YLL'!F79+' YLD'!F79</f>
        <v>6904.5305519924896</v>
      </c>
      <c r="G79" s="30"/>
      <c r="H79" s="30">
        <f>' YLL'!H79+' YLD'!H79</f>
        <v>1.0149599667886025</v>
      </c>
      <c r="I79" s="30">
        <f>' YLL'!I79+' YLD'!I79</f>
        <v>9.8363835059356948</v>
      </c>
      <c r="J79" s="30">
        <f>' YLL'!J79+' YLD'!J79</f>
        <v>173.70235397359713</v>
      </c>
      <c r="K79" s="30">
        <f>' YLL'!K79+' YLD'!K79</f>
        <v>1233.4518263384355</v>
      </c>
      <c r="L79" s="30">
        <f>' YLL'!L79+' YLD'!L79</f>
        <v>5689.939618016143</v>
      </c>
      <c r="M79" s="30"/>
      <c r="N79" s="30">
        <f>' YLL'!N79+' YLD'!N79</f>
        <v>0.89524587401318367</v>
      </c>
      <c r="O79" s="30">
        <f>' YLL'!O79+' YLD'!O79</f>
        <v>2.8872951410543628</v>
      </c>
      <c r="P79" s="30">
        <f>' YLL'!P79+' YLD'!P79</f>
        <v>59.035950782790181</v>
      </c>
      <c r="Q79" s="30">
        <f>' YLL'!Q79+' YLD'!Q79</f>
        <v>522.09239167856299</v>
      </c>
      <c r="R79" s="30">
        <f>' YLL'!R79+' YLD'!R79</f>
        <v>6319.6196685160685</v>
      </c>
    </row>
    <row r="80" spans="2:18">
      <c r="B80" s="14" t="s">
        <v>83</v>
      </c>
      <c r="D80" s="30">
        <f>' YLL'!D80+' YLD'!D80</f>
        <v>4622.2459094977376</v>
      </c>
      <c r="E80" s="30">
        <f>' YLL'!E80+' YLD'!E80</f>
        <v>2864.7079453880565</v>
      </c>
      <c r="F80" s="30">
        <f>' YLL'!F80+' YLD'!F80</f>
        <v>1757.5379641096811</v>
      </c>
      <c r="G80" s="30"/>
      <c r="H80" s="30">
        <f>' YLL'!H80+' YLD'!H80</f>
        <v>0</v>
      </c>
      <c r="I80" s="30">
        <f>' YLL'!I80+' YLD'!I80</f>
        <v>0</v>
      </c>
      <c r="J80" s="30">
        <f>' YLL'!J80+' YLD'!J80</f>
        <v>121.28481755829904</v>
      </c>
      <c r="K80" s="30">
        <f>' YLL'!K80+' YLD'!K80</f>
        <v>554.99717773428688</v>
      </c>
      <c r="L80" s="30">
        <f>' YLL'!L80+' YLD'!L80</f>
        <v>2188.4259500954709</v>
      </c>
      <c r="M80" s="30"/>
      <c r="N80" s="30">
        <f>' YLL'!N80+' YLD'!N80</f>
        <v>0</v>
      </c>
      <c r="O80" s="30">
        <f>' YLL'!O80+' YLD'!O80</f>
        <v>3.7462253193960418E-2</v>
      </c>
      <c r="P80" s="30">
        <f>' YLL'!P80+' YLD'!P80</f>
        <v>44.379552845528451</v>
      </c>
      <c r="Q80" s="30">
        <f>' YLL'!Q80+' YLD'!Q80</f>
        <v>212.79797507145375</v>
      </c>
      <c r="R80" s="30">
        <f>' YLL'!R80+' YLD'!R80</f>
        <v>1500.3229739395051</v>
      </c>
    </row>
    <row r="81" spans="2:18">
      <c r="B81" s="14" t="s">
        <v>84</v>
      </c>
      <c r="D81" s="30">
        <f>' YLL'!D81+' YLD'!D81</f>
        <v>3387.9667021432242</v>
      </c>
      <c r="E81" s="30">
        <f>' YLL'!E81+' YLD'!E81</f>
        <v>1531.8186396011249</v>
      </c>
      <c r="F81" s="30">
        <f>' YLL'!F81+' YLD'!F81</f>
        <v>1856.1480625420995</v>
      </c>
      <c r="G81" s="30"/>
      <c r="H81" s="30">
        <f>' YLL'!H81+' YLD'!H81</f>
        <v>0</v>
      </c>
      <c r="I81" s="30">
        <f>' YLL'!I81+' YLD'!I81</f>
        <v>0</v>
      </c>
      <c r="J81" s="30">
        <f>' YLL'!J81+' YLD'!J81</f>
        <v>26.529226249030799</v>
      </c>
      <c r="K81" s="30">
        <f>' YLL'!K81+' YLD'!K81</f>
        <v>344.14968348068663</v>
      </c>
      <c r="L81" s="30">
        <f>' YLL'!L81+' YLD'!L81</f>
        <v>1161.1397298714073</v>
      </c>
      <c r="M81" s="30"/>
      <c r="N81" s="30">
        <f>' YLL'!N81+' YLD'!N81</f>
        <v>0</v>
      </c>
      <c r="O81" s="30">
        <f>' YLL'!O81+' YLD'!O81</f>
        <v>0.10400015658893651</v>
      </c>
      <c r="P81" s="30">
        <f>' YLL'!P81+' YLD'!P81</f>
        <v>32.632545014161522</v>
      </c>
      <c r="Q81" s="30">
        <f>' YLL'!Q81+' YLD'!Q81</f>
        <v>282.98106378444641</v>
      </c>
      <c r="R81" s="30">
        <f>' YLL'!R81+' YLD'!R81</f>
        <v>1540.4304535869028</v>
      </c>
    </row>
    <row r="82" spans="2:18">
      <c r="B82" s="14" t="s">
        <v>85</v>
      </c>
      <c r="D82" s="30">
        <f>' YLL'!D82+' YLD'!D82</f>
        <v>594.05344830049319</v>
      </c>
      <c r="E82" s="30">
        <f>' YLL'!E82+' YLD'!E82</f>
        <v>351.99894021439826</v>
      </c>
      <c r="F82" s="30">
        <f>' YLL'!F82+' YLD'!F82</f>
        <v>242.05450808609498</v>
      </c>
      <c r="G82" s="30"/>
      <c r="H82" s="30">
        <f>' YLL'!H82+' YLD'!H82</f>
        <v>4.9074078819330215E-2</v>
      </c>
      <c r="I82" s="30">
        <f>' YLL'!I82+' YLD'!I82</f>
        <v>0.11839988516594854</v>
      </c>
      <c r="J82" s="30">
        <f>' YLL'!J82+' YLD'!J82</f>
        <v>63.617386531603827</v>
      </c>
      <c r="K82" s="30">
        <f>' YLL'!K82+' YLD'!K82</f>
        <v>181.65689491735029</v>
      </c>
      <c r="L82" s="30">
        <f>' YLL'!L82+' YLD'!L82</f>
        <v>106.5571848014587</v>
      </c>
      <c r="M82" s="30"/>
      <c r="N82" s="30">
        <f>' YLL'!N82+' YLD'!N82</f>
        <v>0.2171672938688734</v>
      </c>
      <c r="O82" s="30">
        <f>' YLL'!O82+' YLD'!O82</f>
        <v>20.480386969630352</v>
      </c>
      <c r="P82" s="30">
        <f>' YLL'!P82+' YLD'!P82</f>
        <v>16.843827729548671</v>
      </c>
      <c r="Q82" s="30">
        <f>' YLL'!Q82+' YLD'!Q82</f>
        <v>79.095215692659437</v>
      </c>
      <c r="R82" s="30">
        <f>' YLL'!R82+' YLD'!R82</f>
        <v>125.41791040038758</v>
      </c>
    </row>
    <row r="83" spans="2:18">
      <c r="B83" s="14" t="s">
        <v>86</v>
      </c>
      <c r="D83" s="30">
        <f>' YLL'!D83+' YLD'!D83</f>
        <v>18227.085783414783</v>
      </c>
      <c r="E83" s="30">
        <f>' YLL'!E83+' YLD'!E83</f>
        <v>8958.3144601783733</v>
      </c>
      <c r="F83" s="30">
        <f>' YLL'!F83+' YLD'!F83</f>
        <v>9268.7713232364076</v>
      </c>
      <c r="G83" s="30"/>
      <c r="H83" s="30">
        <f>' YLL'!H83+' YLD'!H83</f>
        <v>114.16342592606979</v>
      </c>
      <c r="I83" s="30">
        <f>' YLL'!I83+' YLD'!I83</f>
        <v>176.08046028577957</v>
      </c>
      <c r="J83" s="30">
        <f>' YLL'!J83+' YLD'!J83</f>
        <v>1079.8517494276189</v>
      </c>
      <c r="K83" s="30">
        <f>' YLL'!K83+' YLD'!K83</f>
        <v>2946.3706460915409</v>
      </c>
      <c r="L83" s="30">
        <f>' YLL'!L83+' YLD'!L83</f>
        <v>4641.8481784473661</v>
      </c>
      <c r="M83" s="30"/>
      <c r="N83" s="30">
        <f>' YLL'!N83+' YLD'!N83</f>
        <v>70.924964977492735</v>
      </c>
      <c r="O83" s="30">
        <f>' YLL'!O83+' YLD'!O83</f>
        <v>142.01965393342292</v>
      </c>
      <c r="P83" s="30">
        <f>' YLL'!P83+' YLD'!P83</f>
        <v>1165.7334599980218</v>
      </c>
      <c r="Q83" s="30">
        <f>' YLL'!Q83+' YLD'!Q83</f>
        <v>2397.1294046170651</v>
      </c>
      <c r="R83" s="30">
        <f>' YLL'!R83+' YLD'!R83</f>
        <v>5492.9638397104063</v>
      </c>
    </row>
    <row r="84" spans="2:18">
      <c r="B84" s="35" t="s">
        <v>45</v>
      </c>
      <c r="C84" s="21"/>
      <c r="D84" s="22">
        <f>' YLL'!D84+' YLD'!D84</f>
        <v>72064.946538995078</v>
      </c>
      <c r="E84" s="22">
        <f>' YLL'!E84+' YLD'!E84</f>
        <v>32571.951650541123</v>
      </c>
      <c r="F84" s="22">
        <f>' YLL'!F84+' YLD'!F84</f>
        <v>39492.994888453963</v>
      </c>
      <c r="G84" s="30"/>
      <c r="H84" s="22">
        <f>' YLL'!H84+' YLD'!H84</f>
        <v>1912.2190397252662</v>
      </c>
      <c r="I84" s="22">
        <f>' YLL'!I84+' YLD'!I84</f>
        <v>1048.9414629644309</v>
      </c>
      <c r="J84" s="22">
        <f>' YLL'!J84+' YLD'!J84</f>
        <v>2377.8790014518622</v>
      </c>
      <c r="K84" s="22">
        <f>' YLL'!K84+' YLD'!K84</f>
        <v>7948.9733674306299</v>
      </c>
      <c r="L84" s="22">
        <f>' YLL'!L84+' YLD'!L84</f>
        <v>19283.938778968939</v>
      </c>
      <c r="M84" s="30"/>
      <c r="N84" s="22">
        <f>' YLL'!N84+' YLD'!N84</f>
        <v>1281.2300143524694</v>
      </c>
      <c r="O84" s="22">
        <f>' YLL'!O84+' YLD'!O84</f>
        <v>1342.9661865700241</v>
      </c>
      <c r="P84" s="22">
        <f>' YLL'!P84+' YLD'!P84</f>
        <v>3389.9641910712653</v>
      </c>
      <c r="Q84" s="22">
        <f>' YLL'!Q84+' YLD'!Q84</f>
        <v>9989.1386827967908</v>
      </c>
      <c r="R84" s="22">
        <f>' YLL'!R84+' YLD'!R84</f>
        <v>23489.695813663398</v>
      </c>
    </row>
    <row r="85" spans="2:18">
      <c r="B85" s="14" t="s">
        <v>87</v>
      </c>
      <c r="D85" s="30">
        <f>' YLL'!D85+' YLD'!D85</f>
        <v>47574.432667345929</v>
      </c>
      <c r="E85" s="30">
        <f>' YLL'!E85+' YLD'!E85</f>
        <v>20856.838309876275</v>
      </c>
      <c r="F85" s="30">
        <f>' YLL'!F85+' YLD'!F85</f>
        <v>26717.59435746965</v>
      </c>
      <c r="G85" s="30"/>
      <c r="H85" s="30">
        <f>' YLL'!H85+' YLD'!H85</f>
        <v>1.4579202359142747</v>
      </c>
      <c r="I85" s="30">
        <f>' YLL'!I85+' YLD'!I85</f>
        <v>34.816503062012991</v>
      </c>
      <c r="J85" s="30">
        <f>' YLL'!J85+' YLD'!J85</f>
        <v>527.12084605030759</v>
      </c>
      <c r="K85" s="30">
        <f>' YLL'!K85+' YLD'!K85</f>
        <v>5463.7483316112257</v>
      </c>
      <c r="L85" s="30">
        <f>' YLL'!L85+' YLD'!L85</f>
        <v>14829.694708916819</v>
      </c>
      <c r="M85" s="30"/>
      <c r="N85" s="30">
        <f>' YLL'!N85+' YLD'!N85</f>
        <v>1.1816990925832096</v>
      </c>
      <c r="O85" s="30">
        <f>' YLL'!O85+' YLD'!O85</f>
        <v>49.815807527158988</v>
      </c>
      <c r="P85" s="30">
        <f>' YLL'!P85+' YLD'!P85</f>
        <v>729.11277303778911</v>
      </c>
      <c r="Q85" s="30">
        <f>' YLL'!Q85+' YLD'!Q85</f>
        <v>6729.3737083770066</v>
      </c>
      <c r="R85" s="30">
        <f>' YLL'!R85+' YLD'!R85</f>
        <v>19208.1103694351</v>
      </c>
    </row>
    <row r="86" spans="2:18">
      <c r="B86" s="14" t="s">
        <v>88</v>
      </c>
      <c r="D86" s="30">
        <f>' YLL'!D86+' YLD'!D86</f>
        <v>505.3458155286304</v>
      </c>
      <c r="E86" s="30">
        <f>' YLL'!E86+' YLD'!E86</f>
        <v>493.65837314796693</v>
      </c>
      <c r="F86" s="30">
        <f>' YLL'!F86+' YLD'!F86</f>
        <v>11.687442380663551</v>
      </c>
      <c r="G86" s="30"/>
      <c r="H86" s="30">
        <f>' YLL'!H86+' YLD'!H86</f>
        <v>1.0803259861294099E-3</v>
      </c>
      <c r="I86" s="30">
        <f>' YLL'!I86+' YLD'!I86</f>
        <v>4.7320063852455008E-4</v>
      </c>
      <c r="J86" s="30">
        <f>' YLL'!J86+' YLD'!J86</f>
        <v>2.2903186650212195</v>
      </c>
      <c r="K86" s="30">
        <f>' YLL'!K86+' YLD'!K86</f>
        <v>47.344527702334013</v>
      </c>
      <c r="L86" s="30">
        <f>' YLL'!L86+' YLD'!L86</f>
        <v>444.02197325398708</v>
      </c>
      <c r="M86" s="30"/>
      <c r="N86" s="30">
        <f>' YLL'!N86+' YLD'!N86</f>
        <v>8.7497476557882E-4</v>
      </c>
      <c r="O86" s="30">
        <f>' YLL'!O86+' YLD'!O86</f>
        <v>2.8570604590699998E-4</v>
      </c>
      <c r="P86" s="30">
        <f>' YLL'!P86+' YLD'!P86</f>
        <v>0.35673678364983297</v>
      </c>
      <c r="Q86" s="30">
        <f>' YLL'!Q86+' YLD'!Q86</f>
        <v>1.2979909978905737</v>
      </c>
      <c r="R86" s="30">
        <f>' YLL'!R86+' YLD'!R86</f>
        <v>10.031553918311655</v>
      </c>
    </row>
    <row r="87" spans="2:18">
      <c r="B87" s="14" t="s">
        <v>89</v>
      </c>
      <c r="D87" s="30">
        <f>' YLL'!D87+' YLD'!D87</f>
        <v>15801.388773386981</v>
      </c>
      <c r="E87" s="30">
        <f>' YLL'!E87+' YLD'!E87</f>
        <v>6686.377355764308</v>
      </c>
      <c r="F87" s="30">
        <f>' YLL'!F87+' YLD'!F87</f>
        <v>9115.0114176226762</v>
      </c>
      <c r="G87" s="30"/>
      <c r="H87" s="30">
        <f>' YLL'!H87+' YLD'!H87</f>
        <v>1906.6120552997704</v>
      </c>
      <c r="I87" s="30">
        <f>' YLL'!I87+' YLD'!I87</f>
        <v>998.16399874227488</v>
      </c>
      <c r="J87" s="30">
        <f>' YLL'!J87+' YLD'!J87</f>
        <v>1694.1800701259974</v>
      </c>
      <c r="K87" s="30">
        <f>' YLL'!K87+' YLD'!K87</f>
        <v>1342.7615251249592</v>
      </c>
      <c r="L87" s="30">
        <f>' YLL'!L87+' YLD'!L87</f>
        <v>744.65970647130757</v>
      </c>
      <c r="M87" s="30"/>
      <c r="N87" s="30">
        <f>' YLL'!N87+' YLD'!N87</f>
        <v>1276.9619973088695</v>
      </c>
      <c r="O87" s="30">
        <f>' YLL'!O87+' YLD'!O87</f>
        <v>1289.5729856413236</v>
      </c>
      <c r="P87" s="30">
        <f>' YLL'!P87+' YLD'!P87</f>
        <v>2607.0186570810179</v>
      </c>
      <c r="Q87" s="30">
        <f>' YLL'!Q87+' YLD'!Q87</f>
        <v>2366.6661644547471</v>
      </c>
      <c r="R87" s="30">
        <f>' YLL'!R87+' YLD'!R87</f>
        <v>1574.7916131367156</v>
      </c>
    </row>
    <row r="88" spans="2:18">
      <c r="B88" s="14" t="s">
        <v>90</v>
      </c>
      <c r="D88" s="30">
        <f>' YLL'!D88+' YLD'!D88</f>
        <v>7500.1297211248811</v>
      </c>
      <c r="E88" s="30">
        <f>' YLL'!E88+' YLD'!E88</f>
        <v>4057.1100306542539</v>
      </c>
      <c r="F88" s="30">
        <f>' YLL'!F88+' YLD'!F88</f>
        <v>3443.0196904706263</v>
      </c>
      <c r="G88" s="30"/>
      <c r="H88" s="30">
        <f>' YLL'!H88+' YLD'!H88</f>
        <v>4.1479838635953232</v>
      </c>
      <c r="I88" s="30">
        <f>' YLL'!I88+' YLD'!I88</f>
        <v>4.9009203206137562</v>
      </c>
      <c r="J88" s="30">
        <f>' YLL'!J88+' YLD'!J88</f>
        <v>98.842613407660167</v>
      </c>
      <c r="K88" s="30">
        <f>' YLL'!K88+' YLD'!K88</f>
        <v>862.51236331722157</v>
      </c>
      <c r="L88" s="30">
        <f>' YLL'!L88+' YLD'!L88</f>
        <v>3086.7061497451632</v>
      </c>
      <c r="M88" s="30"/>
      <c r="N88" s="30">
        <f>' YLL'!N88+' YLD'!N88</f>
        <v>3.0854429762511359</v>
      </c>
      <c r="O88" s="30">
        <f>' YLL'!O88+' YLD'!O88</f>
        <v>3.5771076954956502</v>
      </c>
      <c r="P88" s="30">
        <f>' YLL'!P88+' YLD'!P88</f>
        <v>53.384521475355434</v>
      </c>
      <c r="Q88" s="30">
        <f>' YLL'!Q88+' YLD'!Q88</f>
        <v>822.20363040575796</v>
      </c>
      <c r="R88" s="30">
        <f>' YLL'!R88+' YLD'!R88</f>
        <v>2560.7689879177669</v>
      </c>
    </row>
    <row r="89" spans="2:18">
      <c r="B89" s="14" t="s">
        <v>91</v>
      </c>
      <c r="D89" s="30">
        <f>' YLL'!D89+' YLD'!D89</f>
        <v>683.64956160866871</v>
      </c>
      <c r="E89" s="30">
        <f>' YLL'!E89+' YLD'!E89</f>
        <v>477.96758109831939</v>
      </c>
      <c r="F89" s="30">
        <f>' YLL'!F89+' YLD'!F89</f>
        <v>205.68198051034932</v>
      </c>
      <c r="G89" s="30"/>
      <c r="H89" s="30">
        <f>' YLL'!H89+' YLD'!H89</f>
        <v>0</v>
      </c>
      <c r="I89" s="30">
        <f>' YLL'!I89+' YLD'!I89</f>
        <v>11.059567638890739</v>
      </c>
      <c r="J89" s="30">
        <f>' YLL'!J89+' YLD'!J89</f>
        <v>55.445153202875808</v>
      </c>
      <c r="K89" s="30">
        <f>' YLL'!K89+' YLD'!K89</f>
        <v>232.60661967488866</v>
      </c>
      <c r="L89" s="30">
        <f>' YLL'!L89+' YLD'!L89</f>
        <v>178.85624058166422</v>
      </c>
      <c r="M89" s="30"/>
      <c r="N89" s="30">
        <f>' YLL'!N89+' YLD'!N89</f>
        <v>0</v>
      </c>
      <c r="O89" s="30">
        <f>' YLL'!O89+' YLD'!O89</f>
        <v>0</v>
      </c>
      <c r="P89" s="30">
        <f>' YLL'!P89+' YLD'!P89</f>
        <v>9.1502693452705397E-2</v>
      </c>
      <c r="Q89" s="30">
        <f>' YLL'!Q89+' YLD'!Q89</f>
        <v>69.597188561389174</v>
      </c>
      <c r="R89" s="30">
        <f>' YLL'!R89+' YLD'!R89</f>
        <v>135.99328925550742</v>
      </c>
    </row>
    <row r="90" spans="2:18">
      <c r="B90" s="35" t="s">
        <v>142</v>
      </c>
      <c r="C90" s="21"/>
      <c r="D90" s="22">
        <f>' YLL'!D90+' YLD'!D90</f>
        <v>27516.724284636293</v>
      </c>
      <c r="E90" s="22">
        <f>' YLL'!E90+' YLD'!E90</f>
        <v>16633.464255849864</v>
      </c>
      <c r="F90" s="22">
        <f>' YLL'!F90+' YLD'!F90</f>
        <v>10883.260028786433</v>
      </c>
      <c r="G90" s="30"/>
      <c r="H90" s="22">
        <f>' YLL'!H90+' YLD'!H90</f>
        <v>8.1981038805939708</v>
      </c>
      <c r="I90" s="22">
        <f>' YLL'!I90+' YLD'!I90</f>
        <v>34.847867650584021</v>
      </c>
      <c r="J90" s="22">
        <f>' YLL'!J90+' YLD'!J90</f>
        <v>3192.9242070625337</v>
      </c>
      <c r="K90" s="22">
        <f>' YLL'!K90+' YLD'!K90</f>
        <v>9896.7906858928109</v>
      </c>
      <c r="L90" s="22">
        <f>' YLL'!L90+' YLD'!L90</f>
        <v>3500.7033913633372</v>
      </c>
      <c r="M90" s="30"/>
      <c r="N90" s="22">
        <f>' YLL'!N90+' YLD'!N90</f>
        <v>5.1089457296597143</v>
      </c>
      <c r="O90" s="22">
        <f>' YLL'!O90+' YLD'!O90</f>
        <v>15.817267472374436</v>
      </c>
      <c r="P90" s="22">
        <f>' YLL'!P90+' YLD'!P90</f>
        <v>2198.9907803239807</v>
      </c>
      <c r="Q90" s="22">
        <f>' YLL'!Q90+' YLD'!Q90</f>
        <v>6170.1570290092668</v>
      </c>
      <c r="R90" s="22">
        <f>' YLL'!R90+' YLD'!R90</f>
        <v>2493.1860062511491</v>
      </c>
    </row>
    <row r="91" spans="2:18">
      <c r="B91" s="35" t="s">
        <v>46</v>
      </c>
      <c r="C91" s="21"/>
      <c r="D91" s="22">
        <f>' YLL'!D91+' YLD'!D91</f>
        <v>34626.269764943565</v>
      </c>
      <c r="E91" s="22">
        <f>' YLL'!E91+' YLD'!E91</f>
        <v>15724.598073748719</v>
      </c>
      <c r="F91" s="22">
        <f>' YLL'!F91+' YLD'!F91</f>
        <v>18901.671691194846</v>
      </c>
      <c r="G91" s="30"/>
      <c r="H91" s="22">
        <f>' YLL'!H91+' YLD'!H91</f>
        <v>219.60436923902915</v>
      </c>
      <c r="I91" s="22">
        <f>' YLL'!I91+' YLD'!I91</f>
        <v>305.05511456946118</v>
      </c>
      <c r="J91" s="22">
        <f>' YLL'!J91+' YLD'!J91</f>
        <v>2036.3048866733279</v>
      </c>
      <c r="K91" s="22">
        <f>' YLL'!K91+' YLD'!K91</f>
        <v>5508.8521019576974</v>
      </c>
      <c r="L91" s="22">
        <f>' YLL'!L91+' YLD'!L91</f>
        <v>7654.7816013092015</v>
      </c>
      <c r="M91" s="30"/>
      <c r="N91" s="22">
        <f>' YLL'!N91+' YLD'!N91</f>
        <v>147.83773416175322</v>
      </c>
      <c r="O91" s="22">
        <f>' YLL'!O91+' YLD'!O91</f>
        <v>334.5833630234327</v>
      </c>
      <c r="P91" s="22">
        <f>' YLL'!P91+' YLD'!P91</f>
        <v>2075.336078589773</v>
      </c>
      <c r="Q91" s="22">
        <f>' YLL'!Q91+' YLD'!Q91</f>
        <v>5025.4318433687313</v>
      </c>
      <c r="R91" s="22">
        <f>' YLL'!R91+' YLD'!R91</f>
        <v>11318.482672051156</v>
      </c>
    </row>
    <row r="92" spans="2:18">
      <c r="B92" s="14" t="s">
        <v>92</v>
      </c>
      <c r="D92" s="30">
        <f>' YLL'!D92+' YLD'!D92</f>
        <v>3392.3234331634862</v>
      </c>
      <c r="E92" s="30">
        <f>' YLL'!E92+' YLD'!E92</f>
        <v>1742.0383906900033</v>
      </c>
      <c r="F92" s="30">
        <f>' YLL'!F92+' YLD'!F92</f>
        <v>1650.2850424734831</v>
      </c>
      <c r="G92" s="30"/>
      <c r="H92" s="30">
        <f>' YLL'!H92+' YLD'!H92</f>
        <v>21.949724111098238</v>
      </c>
      <c r="I92" s="30">
        <f>' YLL'!I92+' YLD'!I92</f>
        <v>1.2654177654001353</v>
      </c>
      <c r="J92" s="30">
        <f>' YLL'!J92+' YLD'!J92</f>
        <v>147.43169311771999</v>
      </c>
      <c r="K92" s="30">
        <f>' YLL'!K92+' YLD'!K92</f>
        <v>602.80684871441383</v>
      </c>
      <c r="L92" s="30">
        <f>' YLL'!L92+' YLD'!L92</f>
        <v>968.58470698137091</v>
      </c>
      <c r="M92" s="30"/>
      <c r="N92" s="30">
        <f>' YLL'!N92+' YLD'!N92</f>
        <v>8.25068436949839E-2</v>
      </c>
      <c r="O92" s="30">
        <f>' YLL'!O92+' YLD'!O92</f>
        <v>21.973811439135545</v>
      </c>
      <c r="P92" s="30">
        <f>' YLL'!P92+' YLD'!P92</f>
        <v>50.334063312226661</v>
      </c>
      <c r="Q92" s="30">
        <f>' YLL'!Q92+' YLD'!Q92</f>
        <v>404.27601525436296</v>
      </c>
      <c r="R92" s="30">
        <f>' YLL'!R92+' YLD'!R92</f>
        <v>1173.618645624063</v>
      </c>
    </row>
    <row r="93" spans="2:18">
      <c r="B93" s="14" t="s">
        <v>93</v>
      </c>
      <c r="D93" s="30">
        <f>' YLL'!D93+' YLD'!D93</f>
        <v>816.22994168989362</v>
      </c>
      <c r="E93" s="30">
        <f>' YLL'!E93+' YLD'!E93</f>
        <v>401.09334135267926</v>
      </c>
      <c r="F93" s="30">
        <f>' YLL'!F93+' YLD'!F93</f>
        <v>415.13660033721459</v>
      </c>
      <c r="G93" s="30"/>
      <c r="H93" s="30">
        <f>' YLL'!H93+' YLD'!H93</f>
        <v>1.8611840373418898</v>
      </c>
      <c r="I93" s="30">
        <f>' YLL'!I93+' YLD'!I93</f>
        <v>3.279295299236582</v>
      </c>
      <c r="J93" s="30">
        <f>' YLL'!J93+' YLD'!J93</f>
        <v>45.675878828108445</v>
      </c>
      <c r="K93" s="30">
        <f>' YLL'!K93+' YLD'!K93</f>
        <v>166.46932063055533</v>
      </c>
      <c r="L93" s="30">
        <f>' YLL'!L93+' YLD'!L93</f>
        <v>183.80766255743688</v>
      </c>
      <c r="M93" s="30"/>
      <c r="N93" s="30">
        <f>' YLL'!N93+' YLD'!N93</f>
        <v>1.774803388413684</v>
      </c>
      <c r="O93" s="30">
        <f>' YLL'!O93+' YLD'!O93</f>
        <v>5.1944955214115733</v>
      </c>
      <c r="P93" s="30">
        <f>' YLL'!P93+' YLD'!P93</f>
        <v>23.900291790689881</v>
      </c>
      <c r="Q93" s="30">
        <f>' YLL'!Q93+' YLD'!Q93</f>
        <v>131.29045764881073</v>
      </c>
      <c r="R93" s="30">
        <f>' YLL'!R93+' YLD'!R93</f>
        <v>252.97655198788874</v>
      </c>
    </row>
    <row r="94" spans="2:18">
      <c r="B94" s="14" t="s">
        <v>94</v>
      </c>
      <c r="D94" s="30">
        <f>' YLL'!D94+' YLD'!D94</f>
        <v>154.00776776394576</v>
      </c>
      <c r="E94" s="30">
        <f>' YLL'!E94+' YLD'!E94</f>
        <v>79.087060219747528</v>
      </c>
      <c r="F94" s="30">
        <f>' YLL'!F94+' YLD'!F94</f>
        <v>74.920707544198237</v>
      </c>
      <c r="G94" s="30"/>
      <c r="H94" s="30">
        <f>' YLL'!H94+' YLD'!H94</f>
        <v>4.1217534246575349</v>
      </c>
      <c r="I94" s="30">
        <f>' YLL'!I94+' YLD'!I94</f>
        <v>5.906835447319466</v>
      </c>
      <c r="J94" s="30">
        <f>' YLL'!J94+' YLD'!J94</f>
        <v>27.0900079011336</v>
      </c>
      <c r="K94" s="30">
        <f>' YLL'!K94+' YLD'!K94</f>
        <v>14.221539114417434</v>
      </c>
      <c r="L94" s="30">
        <f>' YLL'!L94+' YLD'!L94</f>
        <v>27.7469243322195</v>
      </c>
      <c r="M94" s="30"/>
      <c r="N94" s="30">
        <f>' YLL'!N94+' YLD'!N94</f>
        <v>2.2907835616438361</v>
      </c>
      <c r="O94" s="30">
        <f>' YLL'!O94+' YLD'!O94</f>
        <v>4.3787663627830016</v>
      </c>
      <c r="P94" s="30">
        <f>' YLL'!P94+' YLD'!P94</f>
        <v>21.240139146898322</v>
      </c>
      <c r="Q94" s="30">
        <f>' YLL'!Q94+' YLD'!Q94</f>
        <v>11.917347425572</v>
      </c>
      <c r="R94" s="30">
        <f>' YLL'!R94+' YLD'!R94</f>
        <v>35.093671047301086</v>
      </c>
    </row>
    <row r="95" spans="2:18">
      <c r="B95" s="14" t="s">
        <v>95</v>
      </c>
      <c r="D95" s="30">
        <f>' YLL'!D95+' YLD'!D95</f>
        <v>2112.2300458465625</v>
      </c>
      <c r="E95" s="30">
        <f>' YLL'!E95+' YLD'!E95</f>
        <v>903.42349963176196</v>
      </c>
      <c r="F95" s="30">
        <f>' YLL'!F95+' YLD'!F95</f>
        <v>1208.8065462148004</v>
      </c>
      <c r="G95" s="30"/>
      <c r="H95" s="30">
        <f>' YLL'!H95+' YLD'!H95</f>
        <v>0.64208219178082204</v>
      </c>
      <c r="I95" s="30">
        <f>' YLL'!I95+' YLD'!I95</f>
        <v>18.743512734652459</v>
      </c>
      <c r="J95" s="30">
        <f>' YLL'!J95+' YLD'!J95</f>
        <v>94.657485756653045</v>
      </c>
      <c r="K95" s="30">
        <f>' YLL'!K95+' YLD'!K95</f>
        <v>159.16087227011886</v>
      </c>
      <c r="L95" s="30">
        <f>' YLL'!L95+' YLD'!L95</f>
        <v>630.21954667855664</v>
      </c>
      <c r="M95" s="30"/>
      <c r="N95" s="30">
        <f>' YLL'!N95+' YLD'!N95</f>
        <v>0.60935373813465155</v>
      </c>
      <c r="O95" s="30">
        <f>' YLL'!O95+' YLD'!O95</f>
        <v>6.8748234409389033</v>
      </c>
      <c r="P95" s="30">
        <f>' YLL'!P95+' YLD'!P95</f>
        <v>34.775220759550059</v>
      </c>
      <c r="Q95" s="30">
        <f>' YLL'!Q95+' YLD'!Q95</f>
        <v>174.83932609090024</v>
      </c>
      <c r="R95" s="30">
        <f>' YLL'!R95+' YLD'!R95</f>
        <v>991.70782218527631</v>
      </c>
    </row>
    <row r="96" spans="2:18">
      <c r="B96" s="14" t="s">
        <v>96</v>
      </c>
      <c r="D96" s="30">
        <f>' YLL'!D96+' YLD'!D96</f>
        <v>3196.0837395874478</v>
      </c>
      <c r="E96" s="30">
        <f>' YLL'!E96+' YLD'!E96</f>
        <v>1790.5568652751631</v>
      </c>
      <c r="F96" s="30">
        <f>' YLL'!F96+' YLD'!F96</f>
        <v>1405.5268743122847</v>
      </c>
      <c r="G96" s="30"/>
      <c r="H96" s="30">
        <f>' YLL'!H96+' YLD'!H96</f>
        <v>76.345132684360493</v>
      </c>
      <c r="I96" s="30">
        <f>' YLL'!I96+' YLD'!I96</f>
        <v>43.205382903191158</v>
      </c>
      <c r="J96" s="30">
        <f>' YLL'!J96+' YLD'!J96</f>
        <v>196.70857861816899</v>
      </c>
      <c r="K96" s="30">
        <f>' YLL'!K96+' YLD'!K96</f>
        <v>676.15272077112149</v>
      </c>
      <c r="L96" s="30">
        <f>' YLL'!L96+' YLD'!L96</f>
        <v>798.1450502983206</v>
      </c>
      <c r="M96" s="30"/>
      <c r="N96" s="30">
        <f>' YLL'!N96+' YLD'!N96</f>
        <v>20.852966524308862</v>
      </c>
      <c r="O96" s="30">
        <f>' YLL'!O96+' YLD'!O96</f>
        <v>12.621471786811174</v>
      </c>
      <c r="P96" s="30">
        <f>' YLL'!P96+' YLD'!P96</f>
        <v>112.72803032498487</v>
      </c>
      <c r="Q96" s="30">
        <f>' YLL'!Q96+' YLD'!Q96</f>
        <v>450.50712300869031</v>
      </c>
      <c r="R96" s="30">
        <f>' YLL'!R96+' YLD'!R96</f>
        <v>808.81728266748951</v>
      </c>
    </row>
    <row r="97" spans="2:18">
      <c r="B97" s="14" t="s">
        <v>97</v>
      </c>
      <c r="D97" s="30">
        <f>' YLL'!D97+' YLD'!D97</f>
        <v>6066.1021960681528</v>
      </c>
      <c r="E97" s="30">
        <f>' YLL'!E97+' YLD'!E97</f>
        <v>2755.0824075968212</v>
      </c>
      <c r="F97" s="30">
        <f>' YLL'!F97+' YLD'!F97</f>
        <v>3311.0197884713316</v>
      </c>
      <c r="G97" s="30"/>
      <c r="H97" s="30">
        <f>' YLL'!H97+' YLD'!H97</f>
        <v>30.733206966944707</v>
      </c>
      <c r="I97" s="30">
        <f>' YLL'!I97+' YLD'!I97</f>
        <v>190.80481260745088</v>
      </c>
      <c r="J97" s="30">
        <f>' YLL'!J97+' YLD'!J97</f>
        <v>704.57817661633385</v>
      </c>
      <c r="K97" s="30">
        <f>' YLL'!K97+' YLD'!K97</f>
        <v>1040.876151288584</v>
      </c>
      <c r="L97" s="30">
        <f>' YLL'!L97+' YLD'!L97</f>
        <v>788.0900601175083</v>
      </c>
      <c r="M97" s="30"/>
      <c r="N97" s="30">
        <f>' YLL'!N97+' YLD'!N97</f>
        <v>46.130283907315942</v>
      </c>
      <c r="O97" s="30">
        <f>' YLL'!O97+' YLD'!O97</f>
        <v>157.49610471025846</v>
      </c>
      <c r="P97" s="30">
        <f>' YLL'!P97+' YLD'!P97</f>
        <v>790.28969783496018</v>
      </c>
      <c r="Q97" s="30">
        <f>' YLL'!Q97+' YLD'!Q97</f>
        <v>1197.4749948461645</v>
      </c>
      <c r="R97" s="30">
        <f>' YLL'!R97+' YLD'!R97</f>
        <v>1119.6287071726319</v>
      </c>
    </row>
    <row r="98" spans="2:18">
      <c r="B98" s="14" t="s">
        <v>98</v>
      </c>
      <c r="D98" s="30">
        <f>' YLL'!D98+' YLD'!D98</f>
        <v>3762.6412165793363</v>
      </c>
      <c r="E98" s="30">
        <f>' YLL'!E98+' YLD'!E98</f>
        <v>1444.0236279129492</v>
      </c>
      <c r="F98" s="30">
        <f>' YLL'!F98+' YLD'!F98</f>
        <v>2318.6175886663868</v>
      </c>
      <c r="G98" s="30"/>
      <c r="H98" s="30">
        <f>' YLL'!H98+' YLD'!H98</f>
        <v>49.054559725687888</v>
      </c>
      <c r="I98" s="30">
        <f>' YLL'!I98+' YLD'!I98</f>
        <v>0.33547141004289538</v>
      </c>
      <c r="J98" s="30">
        <f>' YLL'!J98+' YLD'!J98</f>
        <v>80.365701890567166</v>
      </c>
      <c r="K98" s="30">
        <f>' YLL'!K98+' YLD'!K98</f>
        <v>404.33749233923277</v>
      </c>
      <c r="L98" s="30">
        <f>' YLL'!L98+' YLD'!L98</f>
        <v>909.93040254741845</v>
      </c>
      <c r="M98" s="30"/>
      <c r="N98" s="30">
        <f>' YLL'!N98+' YLD'!N98</f>
        <v>24.245691070522579</v>
      </c>
      <c r="O98" s="30">
        <f>' YLL'!O98+' YLD'!O98</f>
        <v>0.1120266367556043</v>
      </c>
      <c r="P98" s="30">
        <f>' YLL'!P98+' YLD'!P98</f>
        <v>13.263605813564984</v>
      </c>
      <c r="Q98" s="30">
        <f>' YLL'!Q98+' YLD'!Q98</f>
        <v>424.10967476739359</v>
      </c>
      <c r="R98" s="30">
        <f>' YLL'!R98+' YLD'!R98</f>
        <v>1856.8865903781502</v>
      </c>
    </row>
    <row r="99" spans="2:18">
      <c r="B99" s="14" t="s">
        <v>99</v>
      </c>
      <c r="D99" s="30">
        <f>' YLL'!D99+' YLD'!D99</f>
        <v>5680.2923410678104</v>
      </c>
      <c r="E99" s="30">
        <f>' YLL'!E99+' YLD'!E99</f>
        <v>2167.3152287970515</v>
      </c>
      <c r="F99" s="30">
        <f>' YLL'!F99+' YLD'!F99</f>
        <v>3512.9771122707589</v>
      </c>
      <c r="G99" s="30"/>
      <c r="H99" s="30">
        <f>' YLL'!H99+' YLD'!H99</f>
        <v>2.2628254847571423</v>
      </c>
      <c r="I99" s="30">
        <f>' YLL'!I99+' YLD'!I99</f>
        <v>11.722816392391589</v>
      </c>
      <c r="J99" s="30">
        <f>' YLL'!J99+' YLD'!J99</f>
        <v>187.25133040544546</v>
      </c>
      <c r="K99" s="30">
        <f>' YLL'!K99+' YLD'!K99</f>
        <v>658.24675692605251</v>
      </c>
      <c r="L99" s="30">
        <f>' YLL'!L99+' YLD'!L99</f>
        <v>1307.8314995884052</v>
      </c>
      <c r="M99" s="30"/>
      <c r="N99" s="30">
        <f>' YLL'!N99+' YLD'!N99</f>
        <v>3.7314843102675019</v>
      </c>
      <c r="O99" s="30">
        <f>' YLL'!O99+' YLD'!O99</f>
        <v>92.139415219345011</v>
      </c>
      <c r="P99" s="30">
        <f>' YLL'!P99+' YLD'!P99</f>
        <v>609.82427029575388</v>
      </c>
      <c r="Q99" s="30">
        <f>' YLL'!Q99+' YLD'!Q99</f>
        <v>1023.8739351713338</v>
      </c>
      <c r="R99" s="30">
        <f>' YLL'!R99+' YLD'!R99</f>
        <v>1783.408007274058</v>
      </c>
    </row>
    <row r="100" spans="2:18">
      <c r="B100" s="14" t="s">
        <v>100</v>
      </c>
      <c r="D100" s="30">
        <f>' YLL'!D100+' YLD'!D100</f>
        <v>3929.011007175699</v>
      </c>
      <c r="E100" s="30">
        <f>' YLL'!E100+' YLD'!E100</f>
        <v>2290.5843925976687</v>
      </c>
      <c r="F100" s="30">
        <f>' YLL'!F100+' YLD'!F100</f>
        <v>1638.4266145780311</v>
      </c>
      <c r="G100" s="30"/>
      <c r="H100" s="30">
        <f>' YLL'!H100+' YLD'!H100</f>
        <v>5.2214750873608509</v>
      </c>
      <c r="I100" s="30">
        <f>' YLL'!I100+' YLD'!I100</f>
        <v>12.730012275881895</v>
      </c>
      <c r="J100" s="30">
        <f>' YLL'!J100+' YLD'!J100</f>
        <v>449.00681287968951</v>
      </c>
      <c r="K100" s="30">
        <f>' YLL'!K100+' YLD'!K100</f>
        <v>1148.3513573060241</v>
      </c>
      <c r="L100" s="30">
        <f>' YLL'!L100+' YLD'!L100</f>
        <v>675.27473504871205</v>
      </c>
      <c r="M100" s="30"/>
      <c r="N100" s="30">
        <f>' YLL'!N100+' YLD'!N100</f>
        <v>4.7416847464241512</v>
      </c>
      <c r="O100" s="30">
        <f>' YLL'!O100+' YLD'!O100</f>
        <v>33.792447905993455</v>
      </c>
      <c r="P100" s="30">
        <f>' YLL'!P100+' YLD'!P100</f>
        <v>338.33356428158106</v>
      </c>
      <c r="Q100" s="30">
        <f>' YLL'!Q100+' YLD'!Q100</f>
        <v>521.12261039931377</v>
      </c>
      <c r="R100" s="30">
        <f>' YLL'!R100+' YLD'!R100</f>
        <v>740.43630724471927</v>
      </c>
    </row>
    <row r="101" spans="2:18">
      <c r="B101" t="s">
        <v>101</v>
      </c>
      <c r="D101" s="30">
        <f>' YLL'!D101+' YLD'!D101</f>
        <v>5517.348076001228</v>
      </c>
      <c r="E101" s="30">
        <f>' YLL'!E101+' YLD'!E101</f>
        <v>2151.3932596748728</v>
      </c>
      <c r="F101" s="30">
        <f>' YLL'!F101+' YLD'!F101</f>
        <v>3365.9548163263562</v>
      </c>
      <c r="G101" s="30"/>
      <c r="H101" s="30">
        <f>' YLL'!H101+' YLD'!H101</f>
        <v>27.412425525039602</v>
      </c>
      <c r="I101" s="30">
        <f>' YLL'!I101+' YLD'!I101</f>
        <v>17.061557733894098</v>
      </c>
      <c r="J101" s="30">
        <f>' YLL'!J101+' YLD'!J101</f>
        <v>103.53922065950809</v>
      </c>
      <c r="K101" s="30">
        <f>' YLL'!K101+' YLD'!K101</f>
        <v>638.22904259717711</v>
      </c>
      <c r="L101" s="30">
        <f>' YLL'!L101+' YLD'!L101</f>
        <v>1365.1510131592534</v>
      </c>
      <c r="M101" s="30"/>
      <c r="N101" s="30">
        <f>' YLL'!N101+' YLD'!N101</f>
        <v>43.378176071027035</v>
      </c>
      <c r="O101" s="30">
        <f>' YLL'!O101+' YLD'!O101</f>
        <v>0</v>
      </c>
      <c r="P101" s="30">
        <f>' YLL'!P101+' YLD'!P101</f>
        <v>80.64719502956325</v>
      </c>
      <c r="Q101" s="30">
        <f>' YLL'!Q101+' YLD'!Q101</f>
        <v>686.02035875618913</v>
      </c>
      <c r="R101" s="30">
        <f>' YLL'!R101+' YLD'!R101</f>
        <v>2555.9090864695768</v>
      </c>
    </row>
    <row r="102" spans="2:18">
      <c r="B102" s="35" t="s">
        <v>47</v>
      </c>
      <c r="C102" s="21"/>
      <c r="D102" s="22">
        <f>' YLL'!D102+' YLD'!D102</f>
        <v>134969.11347255891</v>
      </c>
      <c r="E102" s="22">
        <f>' YLL'!E102+' YLD'!E102</f>
        <v>49664.42034032962</v>
      </c>
      <c r="F102" s="22">
        <f>' YLL'!F102+' YLD'!F102</f>
        <v>85304.693132229324</v>
      </c>
      <c r="G102" s="30"/>
      <c r="H102" s="22">
        <f>' YLL'!H102+' YLD'!H102</f>
        <v>1858.9792733880747</v>
      </c>
      <c r="I102" s="22">
        <f>' YLL'!I102+' YLD'!I102</f>
        <v>3566.7167736857882</v>
      </c>
      <c r="J102" s="22">
        <f>' YLL'!J102+' YLD'!J102</f>
        <v>8804.0047870085564</v>
      </c>
      <c r="K102" s="22">
        <f>' YLL'!K102+' YLD'!K102</f>
        <v>11678.022964232419</v>
      </c>
      <c r="L102" s="22">
        <f>' YLL'!L102+' YLD'!L102</f>
        <v>23756.696542014779</v>
      </c>
      <c r="M102" s="30"/>
      <c r="N102" s="22">
        <f>' YLL'!N102+' YLD'!N102</f>
        <v>1780.0014826902861</v>
      </c>
      <c r="O102" s="22">
        <f>' YLL'!O102+' YLD'!O102</f>
        <v>5763.9636367523281</v>
      </c>
      <c r="P102" s="22">
        <f>' YLL'!P102+' YLD'!P102</f>
        <v>17564.892904896398</v>
      </c>
      <c r="Q102" s="22">
        <f>' YLL'!Q102+' YLD'!Q102</f>
        <v>19616.889171520044</v>
      </c>
      <c r="R102" s="22">
        <f>' YLL'!R102+' YLD'!R102</f>
        <v>40578.945936370277</v>
      </c>
    </row>
    <row r="103" spans="2:18">
      <c r="B103" s="46" t="s">
        <v>102</v>
      </c>
      <c r="C103" s="46"/>
      <c r="D103" s="47">
        <f>' YLL'!D103+' YLD'!D103</f>
        <v>48959.260087965886</v>
      </c>
      <c r="E103" s="47">
        <f>' YLL'!E103+' YLD'!E103</f>
        <v>16769.71930171307</v>
      </c>
      <c r="F103" s="47">
        <f>' YLL'!F103+' YLD'!F103</f>
        <v>32189.540786252819</v>
      </c>
      <c r="G103" s="47"/>
      <c r="H103" s="47">
        <f>' YLL'!H103+' YLD'!H103</f>
        <v>77.397373312940758</v>
      </c>
      <c r="I103" s="47">
        <f>' YLL'!I103+' YLD'!I103</f>
        <v>0.13476324751021157</v>
      </c>
      <c r="J103" s="47">
        <f>' YLL'!J103+' YLD'!J103</f>
        <v>21.46907525992021</v>
      </c>
      <c r="K103" s="47">
        <f>' YLL'!K103+' YLD'!K103</f>
        <v>882.66838847935696</v>
      </c>
      <c r="L103" s="47">
        <f>' YLL'!L103+' YLD'!L103</f>
        <v>15788.049701413334</v>
      </c>
      <c r="M103" s="47"/>
      <c r="N103" s="47">
        <f>' YLL'!N103+' YLD'!N103</f>
        <v>0.7059814814814821</v>
      </c>
      <c r="O103" s="47">
        <f>' YLL'!O103+' YLD'!O103</f>
        <v>0</v>
      </c>
      <c r="P103" s="47">
        <f>' YLL'!P103+' YLD'!P103</f>
        <v>14.590096802293573</v>
      </c>
      <c r="Q103" s="47">
        <f>' YLL'!Q103+' YLD'!Q103</f>
        <v>1046.0682913949631</v>
      </c>
      <c r="R103" s="47">
        <f>' YLL'!R103+' YLD'!R103</f>
        <v>31128.176416574086</v>
      </c>
    </row>
    <row r="104" spans="2:18">
      <c r="B104" s="46" t="s">
        <v>103</v>
      </c>
      <c r="C104" s="46"/>
      <c r="D104" s="47">
        <f>' YLL'!D104+' YLD'!D104</f>
        <v>5327.2308355485484</v>
      </c>
      <c r="E104" s="47">
        <f>' YLL'!E104+' YLD'!E104</f>
        <v>3222.3632205740114</v>
      </c>
      <c r="F104" s="47">
        <f>' YLL'!F104+' YLD'!F104</f>
        <v>2104.867614974537</v>
      </c>
      <c r="G104" s="47"/>
      <c r="H104" s="47">
        <f>' YLL'!H104+' YLD'!H104</f>
        <v>2.5150525713086753</v>
      </c>
      <c r="I104" s="47">
        <f>' YLL'!I104+' YLD'!I104</f>
        <v>0</v>
      </c>
      <c r="J104" s="47">
        <f>' YLL'!J104+' YLD'!J104</f>
        <v>6.0647153136611864</v>
      </c>
      <c r="K104" s="47">
        <f>' YLL'!K104+' YLD'!K104</f>
        <v>393.3570074668545</v>
      </c>
      <c r="L104" s="47">
        <f>' YLL'!L104+' YLD'!L104</f>
        <v>2820.4264452221869</v>
      </c>
      <c r="M104" s="47"/>
      <c r="N104" s="47">
        <f>' YLL'!N104+' YLD'!N104</f>
        <v>0</v>
      </c>
      <c r="O104" s="47">
        <f>' YLL'!O104+' YLD'!O104</f>
        <v>0</v>
      </c>
      <c r="P104" s="47">
        <f>' YLL'!P104+' YLD'!P104</f>
        <v>2.9222600977051791</v>
      </c>
      <c r="Q104" s="47">
        <f>' YLL'!Q104+' YLD'!Q104</f>
        <v>254.19328251383999</v>
      </c>
      <c r="R104" s="47">
        <f>' YLL'!R104+' YLD'!R104</f>
        <v>1847.7520723629918</v>
      </c>
    </row>
    <row r="105" spans="2:18">
      <c r="B105" s="46" t="s">
        <v>104</v>
      </c>
      <c r="C105" s="46"/>
      <c r="D105" s="47">
        <f>' YLL'!D105+' YLD'!D105</f>
        <v>13122.114133376521</v>
      </c>
      <c r="E105" s="47">
        <f>' YLL'!E105+' YLD'!E105</f>
        <v>6899.9769313654288</v>
      </c>
      <c r="F105" s="47">
        <f>' YLL'!F105+' YLD'!F105</f>
        <v>6222.1372020111003</v>
      </c>
      <c r="G105" s="47"/>
      <c r="H105" s="47">
        <f>' YLL'!H105+' YLD'!H105</f>
        <v>403.2356781700106</v>
      </c>
      <c r="I105" s="47">
        <f>' YLL'!I105+' YLD'!I105</f>
        <v>773.99536942600423</v>
      </c>
      <c r="J105" s="47">
        <f>' YLL'!J105+' YLD'!J105</f>
        <v>2051.3951737528741</v>
      </c>
      <c r="K105" s="47">
        <f>' YLL'!K105+' YLD'!K105</f>
        <v>2424.4157757669095</v>
      </c>
      <c r="L105" s="47">
        <f>' YLL'!L105+' YLD'!L105</f>
        <v>1246.9349342496305</v>
      </c>
      <c r="M105" s="47"/>
      <c r="N105" s="47">
        <f>' YLL'!N105+' YLD'!N105</f>
        <v>378.70235002265508</v>
      </c>
      <c r="O105" s="47">
        <f>' YLL'!O105+' YLD'!O105</f>
        <v>571.28119146603399</v>
      </c>
      <c r="P105" s="47">
        <f>' YLL'!P105+' YLD'!P105</f>
        <v>1761.3628619968392</v>
      </c>
      <c r="Q105" s="47">
        <f>' YLL'!Q105+' YLD'!Q105</f>
        <v>2143.3182147972211</v>
      </c>
      <c r="R105" s="47">
        <f>' YLL'!R105+' YLD'!R105</f>
        <v>1367.4725837283504</v>
      </c>
    </row>
    <row r="106" spans="2:18">
      <c r="B106" s="46" t="s">
        <v>105</v>
      </c>
      <c r="C106" s="46"/>
      <c r="D106" s="47">
        <f>' YLL'!D106+' YLD'!D106</f>
        <v>6443.8008383368633</v>
      </c>
      <c r="E106" s="47">
        <f>' YLL'!E106+' YLD'!E106</f>
        <v>2034.1600379012173</v>
      </c>
      <c r="F106" s="47">
        <f>' YLL'!F106+' YLD'!F106</f>
        <v>4409.6408004356454</v>
      </c>
      <c r="G106" s="47"/>
      <c r="H106" s="47">
        <f>' YLL'!H106+' YLD'!H106</f>
        <v>0.47526405038759667</v>
      </c>
      <c r="I106" s="47">
        <f>' YLL'!I106+' YLD'!I106</f>
        <v>7.1190552144556491</v>
      </c>
      <c r="J106" s="47">
        <f>' YLL'!J106+' YLD'!J106</f>
        <v>345.25759762262607</v>
      </c>
      <c r="K106" s="47">
        <f>' YLL'!K106+' YLD'!K106</f>
        <v>1142.1131954661157</v>
      </c>
      <c r="L106" s="47">
        <f>' YLL'!L106+' YLD'!L106</f>
        <v>539.19492554763224</v>
      </c>
      <c r="M106" s="47"/>
      <c r="N106" s="47">
        <f>' YLL'!N106+' YLD'!N106</f>
        <v>0.19010562015503865</v>
      </c>
      <c r="O106" s="47">
        <f>' YLL'!O106+' YLD'!O106</f>
        <v>20.564095600170727</v>
      </c>
      <c r="P106" s="47">
        <f>' YLL'!P106+' YLD'!P106</f>
        <v>634.94275542405558</v>
      </c>
      <c r="Q106" s="47">
        <f>' YLL'!Q106+' YLD'!Q106</f>
        <v>2509.6356593034716</v>
      </c>
      <c r="R106" s="47">
        <f>' YLL'!R106+' YLD'!R106</f>
        <v>1244.3081844877925</v>
      </c>
    </row>
    <row r="107" spans="2:18">
      <c r="B107" s="46" t="s">
        <v>108</v>
      </c>
      <c r="C107" s="46"/>
      <c r="D107" s="47">
        <f>' YLL'!D107+' YLD'!D107</f>
        <v>48001.366176663243</v>
      </c>
      <c r="E107" s="47">
        <f>' YLL'!E107+' YLD'!E107</f>
        <v>14215.80858345665</v>
      </c>
      <c r="F107" s="47">
        <f>' YLL'!F107+' YLD'!F107</f>
        <v>33785.55759320662</v>
      </c>
      <c r="G107" s="47"/>
      <c r="H107" s="47">
        <f>' YLL'!H107+' YLD'!H107</f>
        <v>1029.9808769489232</v>
      </c>
      <c r="I107" s="47">
        <f>' YLL'!I107+' YLD'!I107</f>
        <v>2165.1969974411336</v>
      </c>
      <c r="J107" s="47">
        <f>' YLL'!J107+' YLD'!J107</f>
        <v>5047.1851841776106</v>
      </c>
      <c r="K107" s="47">
        <f>' YLL'!K107+' YLD'!K107</f>
        <v>4546.4664534520834</v>
      </c>
      <c r="L107" s="47">
        <f>' YLL'!L107+' YLD'!L107</f>
        <v>1426.9790714368989</v>
      </c>
      <c r="M107" s="47"/>
      <c r="N107" s="47">
        <f>' YLL'!N107+' YLD'!N107</f>
        <v>1091.252521929611</v>
      </c>
      <c r="O107" s="47">
        <f>' YLL'!O107+' YLD'!O107</f>
        <v>4649.0589617561554</v>
      </c>
      <c r="P107" s="47">
        <f>' YLL'!P107+' YLD'!P107</f>
        <v>13653.57733909705</v>
      </c>
      <c r="Q107" s="47">
        <f>' YLL'!Q107+' YLD'!Q107</f>
        <v>11395.051744634988</v>
      </c>
      <c r="R107" s="47">
        <f>' YLL'!R107+' YLD'!R107</f>
        <v>2996.6170257888166</v>
      </c>
    </row>
    <row r="108" spans="2:18">
      <c r="B108" s="46" t="s">
        <v>107</v>
      </c>
      <c r="C108" s="46"/>
      <c r="D108" s="47">
        <f>' YLL'!D108+' YLD'!D108</f>
        <v>5310.9662890570517</v>
      </c>
      <c r="E108" s="47">
        <f>' YLL'!E108+' YLD'!E108</f>
        <v>2110.8228645296381</v>
      </c>
      <c r="F108" s="47">
        <f>' YLL'!F108+' YLD'!F108</f>
        <v>3200.1434245274154</v>
      </c>
      <c r="G108" s="47"/>
      <c r="H108" s="47">
        <f>' YLL'!H108+' YLD'!H108</f>
        <v>148.48233322007252</v>
      </c>
      <c r="I108" s="47">
        <f>' YLL'!I108+' YLD'!I108</f>
        <v>328.10415241677578</v>
      </c>
      <c r="J108" s="47">
        <f>' YLL'!J108+' YLD'!J108</f>
        <v>760.09427937174394</v>
      </c>
      <c r="K108" s="47">
        <f>' YLL'!K108+' YLD'!K108</f>
        <v>625.25057697158923</v>
      </c>
      <c r="L108" s="47">
        <f>' YLL'!L108+' YLD'!L108</f>
        <v>248.89152254945608</v>
      </c>
      <c r="M108" s="47"/>
      <c r="N108" s="47">
        <f>' YLL'!N108+' YLD'!N108</f>
        <v>159.99249011074855</v>
      </c>
      <c r="O108" s="47">
        <f>' YLL'!O108+' YLD'!O108</f>
        <v>514.40321846035988</v>
      </c>
      <c r="P108" s="47">
        <f>' YLL'!P108+' YLD'!P108</f>
        <v>1181.8388450555267</v>
      </c>
      <c r="Q108" s="47">
        <f>' YLL'!Q108+' YLD'!Q108</f>
        <v>944.26986521259016</v>
      </c>
      <c r="R108" s="47">
        <f>' YLL'!R108+' YLD'!R108</f>
        <v>399.63900568818929</v>
      </c>
    </row>
    <row r="109" spans="2:18">
      <c r="B109" s="46" t="s">
        <v>106</v>
      </c>
      <c r="C109" s="46"/>
      <c r="D109" s="47">
        <f>' YLL'!D109+' YLD'!D109</f>
        <v>2670.3997099281723</v>
      </c>
      <c r="E109" s="47">
        <f>' YLL'!E109+' YLD'!E109</f>
        <v>1510.395061367585</v>
      </c>
      <c r="F109" s="47">
        <f>' YLL'!F109+' YLD'!F109</f>
        <v>1160.0046485605876</v>
      </c>
      <c r="G109" s="47"/>
      <c r="H109" s="47">
        <f>' YLL'!H109+' YLD'!H109</f>
        <v>57.899849317495814</v>
      </c>
      <c r="I109" s="47">
        <f>' YLL'!I109+' YLD'!I109</f>
        <v>50.561429914176877</v>
      </c>
      <c r="J109" s="47">
        <f>' YLL'!J109+' YLD'!J109</f>
        <v>205.23666666666668</v>
      </c>
      <c r="K109" s="47">
        <f>' YLL'!K109+' YLD'!K109</f>
        <v>562.29153697957361</v>
      </c>
      <c r="L109" s="47">
        <f>' YLL'!L109+' YLD'!L109</f>
        <v>634.41008961688135</v>
      </c>
      <c r="M109" s="47"/>
      <c r="N109" s="47">
        <f>' YLL'!N109+' YLD'!O109</f>
        <v>3.1868106635532185</v>
      </c>
      <c r="O109" s="47">
        <f>' YLL'!O109+' YLD'!P109</f>
        <v>38.442386759581879</v>
      </c>
      <c r="P109" s="47">
        <f>' YLL'!P109+' YLD'!Q109</f>
        <v>231.15532520325203</v>
      </c>
      <c r="Q109" s="47">
        <f>' YLL'!Q109+' YLD'!R109</f>
        <v>483.18124130248742</v>
      </c>
      <c r="R109" s="47">
        <f>' YLL'!R109+' YLD'!S109</f>
        <v>402.98570907200315</v>
      </c>
    </row>
    <row r="110" spans="2:18">
      <c r="B110" s="46" t="s">
        <v>192</v>
      </c>
      <c r="C110" s="46"/>
      <c r="D110" s="47">
        <f>' YLL'!D110+' YLD'!D110</f>
        <v>5133.9754016826273</v>
      </c>
      <c r="E110" s="47">
        <f>' YLL'!E110+' YLD'!E110</f>
        <v>2901.1743394220252</v>
      </c>
      <c r="F110" s="47">
        <f>' YLL'!F110+' YLD'!F110</f>
        <v>2232.8010622606021</v>
      </c>
      <c r="G110" s="47"/>
      <c r="H110" s="47">
        <f>' YLL'!H110+' YLD'!H110</f>
        <v>138.99758706427829</v>
      </c>
      <c r="I110" s="47">
        <f>' YLL'!I110+' YLD'!I110</f>
        <v>241.60458378681091</v>
      </c>
      <c r="J110" s="47">
        <f>' YLL'!J110+' YLD'!J110</f>
        <v>367.29824037260084</v>
      </c>
      <c r="K110" s="47">
        <f>' YLL'!K110+' YLD'!K110</f>
        <v>1101.4617318532307</v>
      </c>
      <c r="L110" s="47">
        <f>' YLL'!L110+' YLD'!L110</f>
        <v>1051.8121963451038</v>
      </c>
      <c r="M110" s="47"/>
      <c r="N110" s="47">
        <f>' YLL'!N110+' YLD'!N110</f>
        <v>144.95947723134151</v>
      </c>
      <c r="O110" s="47">
        <f>' YLL'!O110+' YLD'!O110</f>
        <v>8.506220143992552</v>
      </c>
      <c r="P110" s="47">
        <f>' YLL'!P110+' YLD'!P110</f>
        <v>162.64261501974599</v>
      </c>
      <c r="Q110" s="47">
        <f>' YLL'!Q110+' YLD'!Q110</f>
        <v>859.38607308632311</v>
      </c>
      <c r="R110" s="47">
        <f>' YLL'!R110+' YLD'!R110</f>
        <v>1057.3066767791995</v>
      </c>
    </row>
    <row r="111" spans="2:18">
      <c r="B111" s="35" t="s">
        <v>48</v>
      </c>
      <c r="C111" s="21"/>
      <c r="D111" s="22">
        <f>' YLL'!D111+' YLD'!D111</f>
        <v>211291.66479272337</v>
      </c>
      <c r="E111" s="22">
        <f>' YLL'!E111+' YLD'!E111</f>
        <v>116544.30786904925</v>
      </c>
      <c r="F111" s="22">
        <f>' YLL'!F111+' YLD'!F111</f>
        <v>94747.356923674131</v>
      </c>
      <c r="G111" s="30"/>
      <c r="H111" s="22">
        <f>' YLL'!H111+' YLD'!H111</f>
        <v>1093.9923892847826</v>
      </c>
      <c r="I111" s="22">
        <f>' YLL'!I111+' YLD'!I111</f>
        <v>10035.593704079656</v>
      </c>
      <c r="J111" s="22">
        <f>' YLL'!J111+' YLD'!J111</f>
        <v>48720.360438722841</v>
      </c>
      <c r="K111" s="22">
        <f>' YLL'!K111+' YLD'!K111</f>
        <v>42026.755050744643</v>
      </c>
      <c r="L111" s="22">
        <f>' YLL'!L111+' YLD'!L111</f>
        <v>14667.606286217324</v>
      </c>
      <c r="M111" s="30"/>
      <c r="N111" s="22">
        <f>' YLL'!N111+' YLD'!N111</f>
        <v>374.79349680174062</v>
      </c>
      <c r="O111" s="22">
        <f>' YLL'!O111+' YLD'!O111</f>
        <v>7564.0262887109211</v>
      </c>
      <c r="P111" s="22">
        <f>' YLL'!P111+' YLD'!P111</f>
        <v>34235.672201935318</v>
      </c>
      <c r="Q111" s="22">
        <f>' YLL'!Q111+' YLD'!Q111</f>
        <v>36327.38709248526</v>
      </c>
      <c r="R111" s="22">
        <f>' YLL'!R111+' YLD'!R111</f>
        <v>16245.477843740875</v>
      </c>
    </row>
    <row r="112" spans="2:18">
      <c r="B112" s="14" t="s">
        <v>109</v>
      </c>
      <c r="D112" s="30">
        <f>' YLL'!D112+' YLD'!D112</f>
        <v>11969.698326512615</v>
      </c>
      <c r="E112" s="30">
        <f>' YLL'!E112+' YLD'!E112</f>
        <v>7602.4152693683927</v>
      </c>
      <c r="F112" s="30">
        <f>' YLL'!F112+' YLD'!F112</f>
        <v>4367.2830571442155</v>
      </c>
      <c r="G112" s="30"/>
      <c r="H112" s="30">
        <f>' YLL'!H112+' YLD'!H112</f>
        <v>0.23587013052318692</v>
      </c>
      <c r="I112" s="30">
        <f>' YLL'!I112+' YLD'!I112</f>
        <v>199.85755212279264</v>
      </c>
      <c r="J112" s="30">
        <f>' YLL'!J112+' YLD'!J112</f>
        <v>3123.740692987662</v>
      </c>
      <c r="K112" s="30">
        <f>' YLL'!K112+' YLD'!K112</f>
        <v>3427.0258719564886</v>
      </c>
      <c r="L112" s="30">
        <f>' YLL'!L112+' YLD'!L112</f>
        <v>851.55528217092524</v>
      </c>
      <c r="M112" s="30"/>
      <c r="N112" s="30">
        <f>' YLL'!N112+' YLD'!N112</f>
        <v>0.23605257866550464</v>
      </c>
      <c r="O112" s="30">
        <f>' YLL'!O112+' YLD'!O112</f>
        <v>65.898980482021756</v>
      </c>
      <c r="P112" s="30">
        <f>' YLL'!P112+' YLD'!P112</f>
        <v>1186.0117055744806</v>
      </c>
      <c r="Q112" s="30">
        <f>' YLL'!Q112+' YLD'!Q112</f>
        <v>2093.1300181009451</v>
      </c>
      <c r="R112" s="30">
        <f>' YLL'!R112+' YLD'!R112</f>
        <v>1022.0063004081039</v>
      </c>
    </row>
    <row r="113" spans="2:18">
      <c r="B113" s="14" t="s">
        <v>110</v>
      </c>
      <c r="D113" s="30">
        <f>' YLL'!D113+' YLD'!D113</f>
        <v>28881.92769941561</v>
      </c>
      <c r="E113" s="30">
        <f>' YLL'!E113+' YLD'!E113</f>
        <v>20954.418331405581</v>
      </c>
      <c r="F113" s="30">
        <f>' YLL'!F113+' YLD'!F113</f>
        <v>7927.5093680100272</v>
      </c>
      <c r="G113" s="30"/>
      <c r="H113" s="30">
        <f>' YLL'!H113+' YLD'!H113</f>
        <v>0</v>
      </c>
      <c r="I113" s="30">
        <f>' YLL'!I113+' YLD'!I113</f>
        <v>759.92346110653307</v>
      </c>
      <c r="J113" s="30">
        <f>' YLL'!J113+' YLD'!J113</f>
        <v>5783.0602670769731</v>
      </c>
      <c r="K113" s="30">
        <f>' YLL'!K113+' YLD'!K113</f>
        <v>10426.060607367239</v>
      </c>
      <c r="L113" s="30">
        <f>' YLL'!L113+' YLD'!L113</f>
        <v>3985.3739958548349</v>
      </c>
      <c r="M113" s="30"/>
      <c r="N113" s="30">
        <f>' YLL'!N113+' YLD'!N113</f>
        <v>0</v>
      </c>
      <c r="O113" s="30">
        <f>' YLL'!O113+' YLD'!O113</f>
        <v>304.74806196491193</v>
      </c>
      <c r="P113" s="30">
        <f>' YLL'!P113+' YLD'!P113</f>
        <v>2250.7522413003521</v>
      </c>
      <c r="Q113" s="30">
        <f>' YLL'!Q113+' YLD'!Q113</f>
        <v>4024.4613571442042</v>
      </c>
      <c r="R113" s="30">
        <f>' YLL'!R113+' YLD'!R113</f>
        <v>1347.5477076005593</v>
      </c>
    </row>
    <row r="114" spans="2:18">
      <c r="B114" s="14" t="s">
        <v>111</v>
      </c>
      <c r="D114" s="30">
        <f>' YLL'!D114+' YLD'!D114</f>
        <v>47976.534488742545</v>
      </c>
      <c r="E114" s="30">
        <f>' YLL'!E114+' YLD'!E114</f>
        <v>33687.828215586072</v>
      </c>
      <c r="F114" s="30">
        <f>' YLL'!F114+' YLD'!F114</f>
        <v>14288.706273156455</v>
      </c>
      <c r="G114" s="30"/>
      <c r="H114" s="30">
        <f>' YLL'!H114+' YLD'!H114</f>
        <v>5.7279390940802735</v>
      </c>
      <c r="I114" s="30">
        <f>' YLL'!I114+' YLD'!I114</f>
        <v>4608.7415925971218</v>
      </c>
      <c r="J114" s="30">
        <f>' YLL'!J114+' YLD'!J114</f>
        <v>21488.193063771178</v>
      </c>
      <c r="K114" s="30">
        <f>' YLL'!K114+' YLD'!K114</f>
        <v>7291.5043871821035</v>
      </c>
      <c r="L114" s="30">
        <f>' YLL'!L114+' YLD'!L114</f>
        <v>293.66123294159848</v>
      </c>
      <c r="M114" s="30"/>
      <c r="N114" s="30">
        <f>' YLL'!N114+' YLD'!N114</f>
        <v>3.4872491514211159</v>
      </c>
      <c r="O114" s="30">
        <f>' YLL'!O114+' YLD'!O114</f>
        <v>1668.8528496160184</v>
      </c>
      <c r="P114" s="30">
        <f>' YLL'!P114+' YLD'!P114</f>
        <v>8938.4930199927403</v>
      </c>
      <c r="Q114" s="30">
        <f>' YLL'!Q114+' YLD'!Q114</f>
        <v>3566.1221079391239</v>
      </c>
      <c r="R114" s="30">
        <f>' YLL'!R114+' YLD'!R114</f>
        <v>111.75104645715172</v>
      </c>
    </row>
    <row r="115" spans="2:18">
      <c r="B115" s="14" t="s">
        <v>112</v>
      </c>
      <c r="D115" s="30">
        <f>' YLL'!D115+' YLD'!D115</f>
        <v>614.75500685286829</v>
      </c>
      <c r="E115" s="30">
        <f>' YLL'!E115+' YLD'!E115</f>
        <v>81.563002644607764</v>
      </c>
      <c r="F115" s="30">
        <f>' YLL'!F115+' YLD'!F115</f>
        <v>533.19200420826064</v>
      </c>
      <c r="G115" s="30"/>
      <c r="H115" s="30">
        <f>' YLL'!H115+' YLD'!H115</f>
        <v>16.755644373152652</v>
      </c>
      <c r="I115" s="30">
        <f>' YLL'!I115+' YLD'!I115</f>
        <v>20.41658161540326</v>
      </c>
      <c r="J115" s="30">
        <f>' YLL'!J115+' YLD'!J115</f>
        <v>38.690499103422411</v>
      </c>
      <c r="K115" s="30">
        <f>' YLL'!K115+' YLD'!K115</f>
        <v>3.4236108859627956</v>
      </c>
      <c r="L115" s="30">
        <f>' YLL'!L115+' YLD'!L115</f>
        <v>2.2766666666666668</v>
      </c>
      <c r="M115" s="30"/>
      <c r="N115" s="30">
        <f>' YLL'!N115+' YLD'!N115</f>
        <v>25.974142823143779</v>
      </c>
      <c r="O115" s="30">
        <f>' YLL'!O115+' YLD'!O115</f>
        <v>193.41110190600025</v>
      </c>
      <c r="P115" s="30">
        <f>' YLL'!P115+' YLD'!P115</f>
        <v>258.84093485434124</v>
      </c>
      <c r="Q115" s="30">
        <f>' YLL'!Q115+' YLD'!Q115</f>
        <v>52.033564323500372</v>
      </c>
      <c r="R115" s="30">
        <f>' YLL'!R115+' YLD'!R115</f>
        <v>2.9322603012748769</v>
      </c>
    </row>
    <row r="116" spans="2:18">
      <c r="B116" s="14" t="s">
        <v>113</v>
      </c>
      <c r="D116" s="30">
        <f>' YLL'!D116+' YLD'!D116</f>
        <v>2105.3084101017421</v>
      </c>
      <c r="E116" s="30">
        <f>' YLL'!E116+' YLD'!E116</f>
        <v>1127.5717873391</v>
      </c>
      <c r="F116" s="30">
        <f>' YLL'!F116+' YLD'!F116</f>
        <v>977.73662276264179</v>
      </c>
      <c r="G116" s="30"/>
      <c r="H116" s="30">
        <f>' YLL'!H116+' YLD'!H116</f>
        <v>134.42866775748425</v>
      </c>
      <c r="I116" s="30">
        <f>' YLL'!I116+' YLD'!I116</f>
        <v>85.480373095174428</v>
      </c>
      <c r="J116" s="30">
        <f>' YLL'!J116+' YLD'!J116</f>
        <v>196.95996238660177</v>
      </c>
      <c r="K116" s="30">
        <f>' YLL'!K116+' YLD'!K116</f>
        <v>296.37374549020944</v>
      </c>
      <c r="L116" s="30">
        <f>' YLL'!L116+' YLD'!L116</f>
        <v>414.32903860963023</v>
      </c>
      <c r="M116" s="30"/>
      <c r="N116" s="30">
        <f>' YLL'!N116+' YLD'!N116</f>
        <v>88.981895537783188</v>
      </c>
      <c r="O116" s="30">
        <f>' YLL'!O116+' YLD'!O116</f>
        <v>59.35667430900093</v>
      </c>
      <c r="P116" s="30">
        <f>' YLL'!P116+' YLD'!P116</f>
        <v>113.91636788178749</v>
      </c>
      <c r="Q116" s="30">
        <f>' YLL'!Q116+' YLD'!Q116</f>
        <v>167.25421226963499</v>
      </c>
      <c r="R116" s="30">
        <f>' YLL'!R116+' YLD'!R116</f>
        <v>548.22747276443511</v>
      </c>
    </row>
    <row r="117" spans="2:18">
      <c r="B117" s="14" t="s">
        <v>114</v>
      </c>
      <c r="D117" s="30">
        <f>' YLL'!D117+' YLD'!D117</f>
        <v>130.41865380569791</v>
      </c>
      <c r="E117" s="30">
        <f>' YLL'!E117+' YLD'!E117</f>
        <v>103.94296049456806</v>
      </c>
      <c r="F117" s="30">
        <f>' YLL'!F117+' YLD'!F117</f>
        <v>26.475693311129866</v>
      </c>
      <c r="G117" s="30"/>
      <c r="H117" s="30">
        <f>' YLL'!H117+' YLD'!H117</f>
        <v>54.850598846418883</v>
      </c>
      <c r="I117" s="30">
        <f>' YLL'!I117+' YLD'!I117</f>
        <v>36.635192698225794</v>
      </c>
      <c r="J117" s="30">
        <f>' YLL'!J117+' YLD'!J117</f>
        <v>10.147335444173194</v>
      </c>
      <c r="K117" s="30">
        <f>' YLL'!K117+' YLD'!K117</f>
        <v>1.7359243472747514</v>
      </c>
      <c r="L117" s="30">
        <f>' YLL'!L117+' YLD'!L117</f>
        <v>0.57390915847545099</v>
      </c>
      <c r="M117" s="30"/>
      <c r="N117" s="30">
        <f>' YLL'!N117+' YLD'!N117</f>
        <v>9.8843588878827546</v>
      </c>
      <c r="O117" s="30">
        <f>' YLL'!O117+' YLD'!O117</f>
        <v>9.398648478899986</v>
      </c>
      <c r="P117" s="30">
        <f>' YLL'!P117+' YLD'!P117</f>
        <v>5.0605402365699259</v>
      </c>
      <c r="Q117" s="30">
        <f>' YLL'!Q117+' YLD'!Q117</f>
        <v>1.5824500851297161</v>
      </c>
      <c r="R117" s="30">
        <f>' YLL'!R117+' YLD'!R117</f>
        <v>0.54969562264748406</v>
      </c>
    </row>
    <row r="118" spans="2:18">
      <c r="B118" s="14" t="s">
        <v>115</v>
      </c>
      <c r="D118" s="30">
        <f>' YLL'!D118+' YLD'!D118</f>
        <v>46037.006384720349</v>
      </c>
      <c r="E118" s="30">
        <f>' YLL'!E118+' YLD'!E118</f>
        <v>16697.131891005607</v>
      </c>
      <c r="F118" s="30">
        <f>' YLL'!F118+' YLD'!F118</f>
        <v>29339.874493714764</v>
      </c>
      <c r="G118" s="30"/>
      <c r="H118" s="30">
        <f>' YLL'!H118+' YLD'!H118</f>
        <v>0</v>
      </c>
      <c r="I118" s="30">
        <f>' YLL'!I118+' YLD'!I118</f>
        <v>1233.1130359927154</v>
      </c>
      <c r="J118" s="30">
        <f>' YLL'!J118+' YLD'!J118</f>
        <v>5569.6438846420942</v>
      </c>
      <c r="K118" s="30">
        <f>' YLL'!K118+' YLD'!K118</f>
        <v>6752.2853127790631</v>
      </c>
      <c r="L118" s="30">
        <f>' YLL'!L118+' YLD'!L118</f>
        <v>3142.089657591735</v>
      </c>
      <c r="M118" s="30"/>
      <c r="N118" s="30">
        <f>' YLL'!N118+' YLD'!N118</f>
        <v>0</v>
      </c>
      <c r="O118" s="30">
        <f>' YLL'!O118+' YLD'!O118</f>
        <v>2221.2671904481203</v>
      </c>
      <c r="P118" s="30">
        <f>' YLL'!P118+' YLD'!P118</f>
        <v>9209.0167234039691</v>
      </c>
      <c r="Q118" s="30">
        <f>' YLL'!Q118+' YLD'!Q118</f>
        <v>11815.309787600143</v>
      </c>
      <c r="R118" s="30">
        <f>' YLL'!R118+' YLD'!R118</f>
        <v>6094.2807922625252</v>
      </c>
    </row>
    <row r="119" spans="2:18">
      <c r="B119" s="14" t="s">
        <v>116</v>
      </c>
      <c r="D119" s="30">
        <f>' YLL'!D119+' YLD'!D119</f>
        <v>4122.5058669861282</v>
      </c>
      <c r="E119" s="30">
        <f>' YLL'!E119+' YLD'!E119</f>
        <v>1592.3373153939308</v>
      </c>
      <c r="F119" s="30">
        <f>' YLL'!F119+' YLD'!F119</f>
        <v>2530.1685515921977</v>
      </c>
      <c r="G119" s="30"/>
      <c r="H119" s="30">
        <f>' YLL'!H119+' YLD'!H119</f>
        <v>3.2314214126648122</v>
      </c>
      <c r="I119" s="30">
        <f>' YLL'!I119+' YLD'!I119</f>
        <v>133.13582203655383</v>
      </c>
      <c r="J119" s="30">
        <f>' YLL'!J119+' YLD'!J119</f>
        <v>661.38153104584956</v>
      </c>
      <c r="K119" s="30">
        <f>' YLL'!K119+' YLD'!K119</f>
        <v>617.52726278367936</v>
      </c>
      <c r="L119" s="30">
        <f>' YLL'!L119+' YLD'!L119</f>
        <v>177.06127811518334</v>
      </c>
      <c r="M119" s="30"/>
      <c r="N119" s="30">
        <f>' YLL'!N119+' YLD'!N119</f>
        <v>2.0365096095224371</v>
      </c>
      <c r="O119" s="30">
        <f>' YLL'!O119+' YLD'!O119</f>
        <v>194.28625796390142</v>
      </c>
      <c r="P119" s="30">
        <f>' YLL'!P119+' YLD'!P119</f>
        <v>1057.8445966828901</v>
      </c>
      <c r="Q119" s="30">
        <f>' YLL'!Q119+' YLD'!Q119</f>
        <v>942.98400093035036</v>
      </c>
      <c r="R119" s="30">
        <f>' YLL'!R119+' YLD'!R119</f>
        <v>333.01718640553332</v>
      </c>
    </row>
    <row r="120" spans="2:18">
      <c r="B120" s="14" t="s">
        <v>117</v>
      </c>
      <c r="D120" s="30">
        <f>' YLL'!D120+' YLD'!D120</f>
        <v>374.9571959743343</v>
      </c>
      <c r="E120" s="30">
        <f>' YLL'!E120+' YLD'!E120</f>
        <v>243.12544958412192</v>
      </c>
      <c r="F120" s="30">
        <f>' YLL'!F120+' YLD'!F120</f>
        <v>131.83174639021243</v>
      </c>
      <c r="G120" s="30"/>
      <c r="H120" s="30">
        <f>' YLL'!H120+' YLD'!H120</f>
        <v>108.88652663686314</v>
      </c>
      <c r="I120" s="30">
        <f>' YLL'!I120+' YLD'!I120</f>
        <v>56.210917696551526</v>
      </c>
      <c r="J120" s="30">
        <f>' YLL'!J120+' YLD'!J120</f>
        <v>39.822118124525495</v>
      </c>
      <c r="K120" s="30">
        <f>' YLL'!K120+' YLD'!K120</f>
        <v>21.222630419137655</v>
      </c>
      <c r="L120" s="30">
        <f>' YLL'!L120+' YLD'!L120</f>
        <v>16.983256707044077</v>
      </c>
      <c r="M120" s="30"/>
      <c r="N120" s="30">
        <f>' YLL'!N120+' YLD'!N120</f>
        <v>67.078363717350044</v>
      </c>
      <c r="O120" s="30">
        <f>' YLL'!O120+' YLD'!O120</f>
        <v>28.575569818977833</v>
      </c>
      <c r="P120" s="30">
        <f>' YLL'!P120+' YLD'!P120</f>
        <v>15.143949598239169</v>
      </c>
      <c r="Q120" s="30">
        <f>' YLL'!Q120+' YLD'!Q120</f>
        <v>6.4338732368789007</v>
      </c>
      <c r="R120" s="30">
        <f>' YLL'!R120+' YLD'!R120</f>
        <v>14.599990018766487</v>
      </c>
    </row>
    <row r="121" spans="2:18">
      <c r="B121" s="14" t="s">
        <v>118</v>
      </c>
      <c r="D121" s="30">
        <f>' YLL'!D121+' YLD'!D121</f>
        <v>824.56047349398659</v>
      </c>
      <c r="E121" s="30">
        <f>' YLL'!E121+' YLD'!E121</f>
        <v>492.90344115866168</v>
      </c>
      <c r="F121" s="30">
        <f>' YLL'!F121+' YLD'!F121</f>
        <v>331.65703233532463</v>
      </c>
      <c r="G121" s="30"/>
      <c r="H121" s="30">
        <f>' YLL'!H121+' YLD'!H121</f>
        <v>142.58379290647483</v>
      </c>
      <c r="I121" s="30">
        <f>' YLL'!I121+' YLD'!I121</f>
        <v>118.01258747487419</v>
      </c>
      <c r="J121" s="30">
        <f>' YLL'!J121+' YLD'!J121</f>
        <v>108.24034819271765</v>
      </c>
      <c r="K121" s="30">
        <f>' YLL'!K121+' YLD'!K121</f>
        <v>102.47417888669013</v>
      </c>
      <c r="L121" s="30">
        <f>' YLL'!L121+' YLD'!L121</f>
        <v>21.592533697904972</v>
      </c>
      <c r="M121" s="30"/>
      <c r="N121" s="30">
        <f>' YLL'!N121+' YLD'!N121</f>
        <v>60.075927731434746</v>
      </c>
      <c r="O121" s="30">
        <f>' YLL'!O121+' YLD'!O121</f>
        <v>58.640977807891772</v>
      </c>
      <c r="P121" s="30">
        <f>' YLL'!P121+' YLD'!P121</f>
        <v>100.58936272275449</v>
      </c>
      <c r="Q121" s="30">
        <f>' YLL'!Q121+' YLD'!Q121</f>
        <v>89.226436543509351</v>
      </c>
      <c r="R121" s="30">
        <f>' YLL'!R121+' YLD'!R121</f>
        <v>23.124327529734316</v>
      </c>
    </row>
    <row r="122" spans="2:18">
      <c r="B122" s="14" t="s">
        <v>119</v>
      </c>
      <c r="D122" s="30">
        <f>' YLL'!D122+' YLD'!D122</f>
        <v>1162.046685185338</v>
      </c>
      <c r="E122" s="30">
        <f>' YLL'!E122+' YLD'!E122</f>
        <v>943.21464766520876</v>
      </c>
      <c r="F122" s="30">
        <f>' YLL'!F122+' YLD'!F122</f>
        <v>218.83203752012909</v>
      </c>
      <c r="G122" s="30"/>
      <c r="H122" s="30">
        <f>' YLL'!H122+' YLD'!H122</f>
        <v>627.29192812712063</v>
      </c>
      <c r="I122" s="30">
        <f>' YLL'!I122+' YLD'!I122</f>
        <v>212.44225561672988</v>
      </c>
      <c r="J122" s="30">
        <f>' YLL'!J122+' YLD'!J122</f>
        <v>62.799798567267857</v>
      </c>
      <c r="K122" s="30">
        <f>' YLL'!K122+' YLD'!K122</f>
        <v>38.680082095903458</v>
      </c>
      <c r="L122" s="30">
        <f>' YLL'!L122+' YLD'!L122</f>
        <v>2.0005832581870746</v>
      </c>
      <c r="M122" s="30"/>
      <c r="N122" s="30">
        <f>' YLL'!N122+' YLD'!N122</f>
        <v>117.0389967645371</v>
      </c>
      <c r="O122" s="30">
        <f>' YLL'!O122+' YLD'!O122</f>
        <v>64.007718734527685</v>
      </c>
      <c r="P122" s="30">
        <f>' YLL'!P122+' YLD'!P122</f>
        <v>26.233058576190913</v>
      </c>
      <c r="Q122" s="30">
        <f>' YLL'!Q122+' YLD'!Q122</f>
        <v>6.5552135844916792</v>
      </c>
      <c r="R122" s="30">
        <f>' YLL'!R122+' YLD'!R122</f>
        <v>4.997049860381626</v>
      </c>
    </row>
    <row r="123" spans="2:18">
      <c r="B123" s="14" t="s">
        <v>120</v>
      </c>
      <c r="D123" s="30">
        <f>' YLL'!D123+' YLD'!D123</f>
        <v>67091.945600932158</v>
      </c>
      <c r="E123" s="30">
        <f>' YLL'!E123+' YLD'!E123</f>
        <v>33017.855557403396</v>
      </c>
      <c r="F123" s="30">
        <f>' YLL'!F123+' YLD'!F123</f>
        <v>34074.090043528762</v>
      </c>
      <c r="G123" s="30"/>
      <c r="H123" s="30">
        <f>' YLL'!H123+' YLD'!H123</f>
        <v>0</v>
      </c>
      <c r="I123" s="30">
        <f>' YLL'!I123+' YLD'!I123</f>
        <v>2571.6243320269791</v>
      </c>
      <c r="J123" s="30">
        <f>' YLL'!J123+' YLD'!J123</f>
        <v>11637.680937380374</v>
      </c>
      <c r="K123" s="30">
        <f>' YLL'!K123+' YLD'!K123</f>
        <v>13048.441436550896</v>
      </c>
      <c r="L123" s="30">
        <f>' YLL'!L123+' YLD'!L123</f>
        <v>5760.1088514451385</v>
      </c>
      <c r="M123" s="30"/>
      <c r="N123" s="30">
        <f>' YLL'!N123+' YLD'!N123</f>
        <v>0</v>
      </c>
      <c r="O123" s="30">
        <f>' YLL'!O123+' YLD'!O123</f>
        <v>2695.5822571806484</v>
      </c>
      <c r="P123" s="30">
        <f>' YLL'!P123+' YLD'!P123</f>
        <v>11073.769701111005</v>
      </c>
      <c r="Q123" s="30">
        <f>' YLL'!Q123+' YLD'!Q123</f>
        <v>13562.294070727346</v>
      </c>
      <c r="R123" s="30">
        <f>' YLL'!R123+' YLD'!R123</f>
        <v>6742.4440145097606</v>
      </c>
    </row>
    <row r="124" spans="2:18">
      <c r="B124" s="35" t="s">
        <v>49</v>
      </c>
      <c r="C124" s="21"/>
      <c r="D124" s="22">
        <f>' YLL'!D124+' YLD'!D124</f>
        <v>77365.154289411701</v>
      </c>
      <c r="E124" s="22">
        <f>' YLL'!E124+' YLD'!E124</f>
        <v>33936.384058794676</v>
      </c>
      <c r="F124" s="22">
        <f>' YLL'!F124+' YLD'!F124</f>
        <v>43428.770230617039</v>
      </c>
      <c r="G124" s="30"/>
      <c r="H124" s="22">
        <f>' YLL'!H124+' YLD'!H124</f>
        <v>582.52909466467088</v>
      </c>
      <c r="I124" s="22">
        <f>' YLL'!I124+' YLD'!I124</f>
        <v>648.84879895425388</v>
      </c>
      <c r="J124" s="22">
        <f>' YLL'!J124+' YLD'!J124</f>
        <v>2982.3479564957161</v>
      </c>
      <c r="K124" s="22">
        <f>' YLL'!K124+' YLD'!K124</f>
        <v>11425.709884456157</v>
      </c>
      <c r="L124" s="22">
        <f>' YLL'!L124+' YLD'!L124</f>
        <v>18296.948324223886</v>
      </c>
      <c r="M124" s="30"/>
      <c r="N124" s="22">
        <f>' YLL'!N124+' YLD'!N124</f>
        <v>605.00225434088065</v>
      </c>
      <c r="O124" s="22">
        <f>' YLL'!O124+' YLD'!O124</f>
        <v>2353.5335263830812</v>
      </c>
      <c r="P124" s="22">
        <f>' YLL'!P124+' YLD'!P124</f>
        <v>7261.8664776266132</v>
      </c>
      <c r="Q124" s="22">
        <f>' YLL'!Q124+' YLD'!Q124</f>
        <v>12226.358256782409</v>
      </c>
      <c r="R124" s="22">
        <f>' YLL'!R124+' YLD'!R124</f>
        <v>20982.009715484051</v>
      </c>
    </row>
    <row r="125" spans="2:18">
      <c r="B125" s="14" t="s">
        <v>121</v>
      </c>
      <c r="D125" s="30">
        <f>' YLL'!D125+' YLD'!D125</f>
        <v>30781.824538152228</v>
      </c>
      <c r="E125" s="30">
        <f>' YLL'!E125+' YLD'!E125</f>
        <v>16950.74532173212</v>
      </c>
      <c r="F125" s="30">
        <f>' YLL'!F125+' YLD'!F125</f>
        <v>13831.079216420112</v>
      </c>
      <c r="G125" s="30"/>
      <c r="H125" s="30">
        <f>' YLL'!H125+' YLD'!H125</f>
        <v>79.454937315272446</v>
      </c>
      <c r="I125" s="30">
        <f>' YLL'!I125+' YLD'!I125</f>
        <v>254.50854425830414</v>
      </c>
      <c r="J125" s="30">
        <f>' YLL'!J125+' YLD'!J125</f>
        <v>1747.9792843712762</v>
      </c>
      <c r="K125" s="30">
        <f>' YLL'!K125+' YLD'!K125</f>
        <v>6569.9482671190717</v>
      </c>
      <c r="L125" s="30">
        <f>' YLL'!L125+' YLD'!L125</f>
        <v>8298.8542886681953</v>
      </c>
      <c r="M125" s="30"/>
      <c r="N125" s="30">
        <f>' YLL'!N125+' YLD'!N125</f>
        <v>75.278183335272516</v>
      </c>
      <c r="O125" s="30">
        <f>' YLL'!O125+' YLD'!O125</f>
        <v>240.62265117233659</v>
      </c>
      <c r="P125" s="30">
        <f>' YLL'!P125+' YLD'!P125</f>
        <v>1095.5500827965961</v>
      </c>
      <c r="Q125" s="30">
        <f>' YLL'!Q125+' YLD'!Q125</f>
        <v>4492.8963109088609</v>
      </c>
      <c r="R125" s="30">
        <f>' YLL'!R125+' YLD'!R125</f>
        <v>7926.7319882070424</v>
      </c>
    </row>
    <row r="126" spans="2:18">
      <c r="B126" s="14" t="s">
        <v>122</v>
      </c>
      <c r="D126" s="30">
        <f>' YLL'!D126+' YLD'!D126</f>
        <v>45.332117782768726</v>
      </c>
      <c r="E126" s="30">
        <f>' YLL'!E126+' YLD'!E126</f>
        <v>30.307219963765277</v>
      </c>
      <c r="F126" s="30">
        <f>' YLL'!F126+' YLD'!F126</f>
        <v>15.024897819003451</v>
      </c>
      <c r="G126" s="30"/>
      <c r="H126" s="30">
        <f>' YLL'!H126+' YLD'!H126</f>
        <v>2.6909330352023822E-2</v>
      </c>
      <c r="I126" s="30">
        <f>' YLL'!I126+' YLD'!I126</f>
        <v>0</v>
      </c>
      <c r="J126" s="30">
        <f>' YLL'!J126+' YLD'!J126</f>
        <v>3.7670741387410729E-2</v>
      </c>
      <c r="K126" s="30">
        <f>' YLL'!K126+' YLD'!K126</f>
        <v>8.2047872201189413</v>
      </c>
      <c r="L126" s="30">
        <f>' YLL'!L126+' YLD'!L126</f>
        <v>22.037852671906901</v>
      </c>
      <c r="M126" s="30"/>
      <c r="N126" s="30">
        <f>' YLL'!N126+' YLD'!N126</f>
        <v>3.984258739627243E-2</v>
      </c>
      <c r="O126" s="30">
        <f>' YLL'!O126+' YLD'!O126</f>
        <v>8.4097094177269707E-3</v>
      </c>
      <c r="P126" s="30">
        <f>' YLL'!P126+' YLD'!P126</f>
        <v>8.79560588152529E-3</v>
      </c>
      <c r="Q126" s="30">
        <f>' YLL'!Q126+' YLD'!Q126</f>
        <v>3.910897787099029E-2</v>
      </c>
      <c r="R126" s="30">
        <f>' YLL'!R126+' YLD'!R126</f>
        <v>14.928740938436935</v>
      </c>
    </row>
    <row r="127" spans="2:18">
      <c r="B127" s="14" t="s">
        <v>123</v>
      </c>
      <c r="D127" s="30">
        <f>' YLL'!D127+' YLD'!D127</f>
        <v>13908.795415440585</v>
      </c>
      <c r="E127" s="30">
        <f>' YLL'!E127+' YLD'!E127</f>
        <v>5728.8155327302811</v>
      </c>
      <c r="F127" s="30">
        <f>' YLL'!F127+' YLD'!F127</f>
        <v>8179.9798827103041</v>
      </c>
      <c r="G127" s="30"/>
      <c r="H127" s="30">
        <f>' YLL'!H127+' YLD'!H127</f>
        <v>49.541057013290995</v>
      </c>
      <c r="I127" s="30">
        <f>' YLL'!I127+' YLD'!I127</f>
        <v>23.356143909714149</v>
      </c>
      <c r="J127" s="30">
        <f>' YLL'!J127+' YLD'!J127</f>
        <v>176.33321997948593</v>
      </c>
      <c r="K127" s="30">
        <f>' YLL'!K127+' YLD'!K127</f>
        <v>1191.341299150163</v>
      </c>
      <c r="L127" s="30">
        <f>' YLL'!L127+' YLD'!L127</f>
        <v>4288.243812677626</v>
      </c>
      <c r="M127" s="30"/>
      <c r="N127" s="30">
        <f>' YLL'!N127+' YLD'!N127</f>
        <v>0.7059814814814821</v>
      </c>
      <c r="O127" s="30">
        <f>' YLL'!O127+' YLD'!O127</f>
        <v>27.443004006146509</v>
      </c>
      <c r="P127" s="30">
        <f>' YLL'!P127+' YLD'!P127</f>
        <v>312.11943987201641</v>
      </c>
      <c r="Q127" s="30">
        <f>' YLL'!Q127+' YLD'!Q127</f>
        <v>1332.41490756228</v>
      </c>
      <c r="R127" s="30">
        <f>' YLL'!R127+' YLD'!R127</f>
        <v>6507.2965497883815</v>
      </c>
    </row>
    <row r="128" spans="2:18">
      <c r="B128" s="14" t="s">
        <v>124</v>
      </c>
      <c r="D128" s="30">
        <f>' YLL'!D128+' YLD'!D128</f>
        <v>8761.0562122552419</v>
      </c>
      <c r="E128" s="30">
        <f>' YLL'!E128+' YLD'!E128</f>
        <v>5837.9649252116669</v>
      </c>
      <c r="F128" s="30">
        <f>' YLL'!F128+' YLD'!F128</f>
        <v>2923.0912870435754</v>
      </c>
      <c r="G128" s="30"/>
      <c r="H128" s="30">
        <f>' YLL'!H128+' YLD'!H128</f>
        <v>1.0735055703258631</v>
      </c>
      <c r="I128" s="30">
        <f>' YLL'!I128+' YLD'!I128</f>
        <v>6.7972849148937264</v>
      </c>
      <c r="J128" s="30">
        <f>' YLL'!J128+' YLD'!J128</f>
        <v>146.18769641279272</v>
      </c>
      <c r="K128" s="30">
        <f>' YLL'!K128+' YLD'!K128</f>
        <v>1904.0125983574335</v>
      </c>
      <c r="L128" s="30">
        <f>' YLL'!L128+' YLD'!L128</f>
        <v>3779.8938399562221</v>
      </c>
      <c r="M128" s="30"/>
      <c r="N128" s="30">
        <f>' YLL'!N128+' YLD'!N128</f>
        <v>3.2927564698586065</v>
      </c>
      <c r="O128" s="30">
        <f>' YLL'!O128+' YLD'!O128</f>
        <v>8.1600558037500299</v>
      </c>
      <c r="P128" s="30">
        <f>' YLL'!P128+' YLD'!P128</f>
        <v>100.05282157445274</v>
      </c>
      <c r="Q128" s="30">
        <f>' YLL'!Q128+' YLD'!Q128</f>
        <v>508.9356124887309</v>
      </c>
      <c r="R128" s="30">
        <f>' YLL'!R128+' YLD'!R128</f>
        <v>2302.6500407067829</v>
      </c>
    </row>
    <row r="129" spans="2:18">
      <c r="B129" s="14" t="s">
        <v>154</v>
      </c>
      <c r="D129" s="30">
        <f>' YLL'!D129+' YLD'!D129</f>
        <v>10396.786647886793</v>
      </c>
      <c r="E129" s="30">
        <f>' YLL'!E129+' YLD'!E129</f>
        <v>23.997793853590789</v>
      </c>
      <c r="F129" s="30">
        <f>' YLL'!F129+' YLD'!F129</f>
        <v>10372.788854033201</v>
      </c>
      <c r="G129" s="30"/>
      <c r="H129" s="30">
        <f>' YLL'!H129+' YLD'!H129</f>
        <v>4.0350206861123308</v>
      </c>
      <c r="I129" s="30">
        <f>' YLL'!I129+' YLD'!I129</f>
        <v>3.17613333763952</v>
      </c>
      <c r="J129" s="30">
        <f>' YLL'!J129+' YLD'!J129</f>
        <v>6.3370544084970737</v>
      </c>
      <c r="K129" s="30">
        <f>' YLL'!K129+' YLD'!K129</f>
        <v>5.8651795702953127</v>
      </c>
      <c r="L129" s="30">
        <f>' YLL'!L129+' YLD'!L129</f>
        <v>4.5844058510465517</v>
      </c>
      <c r="M129" s="30"/>
      <c r="N129" s="30">
        <f>' YLL'!N129+' YLD'!N129</f>
        <v>75.978761802731199</v>
      </c>
      <c r="O129" s="30">
        <f>' YLL'!O129+' YLD'!O129</f>
        <v>1476.1967570049983</v>
      </c>
      <c r="P129" s="30">
        <f>' YLL'!P129+' YLD'!P129</f>
        <v>4872.3614688499874</v>
      </c>
      <c r="Q129" s="30">
        <f>' YLL'!Q129+' YLD'!Q129</f>
        <v>3468.9982330063681</v>
      </c>
      <c r="R129" s="30">
        <f>' YLL'!R129+' YLD'!R129</f>
        <v>479.25363336911425</v>
      </c>
    </row>
    <row r="130" spans="2:18">
      <c r="B130" s="14" t="s">
        <v>153</v>
      </c>
      <c r="D130" s="30">
        <f>' YLL'!D130+' YLD'!D130</f>
        <v>2390.5091795272947</v>
      </c>
      <c r="E130" s="30">
        <f>' YLL'!E130+' YLD'!E130</f>
        <v>503.38161319851196</v>
      </c>
      <c r="F130" s="30">
        <f>' YLL'!F130+' YLD'!F130</f>
        <v>1887.1275663287831</v>
      </c>
      <c r="G130" s="30"/>
      <c r="H130" s="30">
        <f>' YLL'!H130+' YLD'!H130</f>
        <v>78.423799357975753</v>
      </c>
      <c r="I130" s="30">
        <f>' YLL'!I130+' YLD'!I130</f>
        <v>20.928035162679237</v>
      </c>
      <c r="J130" s="30">
        <f>' YLL'!J130+' YLD'!J130</f>
        <v>44.056645794952729</v>
      </c>
      <c r="K130" s="30">
        <f>' YLL'!K130+' YLD'!K130</f>
        <v>124.24202544768684</v>
      </c>
      <c r="L130" s="30">
        <f>' YLL'!L130+' YLD'!L130</f>
        <v>235.73110743521721</v>
      </c>
      <c r="M130" s="30"/>
      <c r="N130" s="30">
        <f>' YLL'!N130+' YLD'!N130</f>
        <v>15.594136632046569</v>
      </c>
      <c r="O130" s="30">
        <f>' YLL'!O130+' YLD'!O130</f>
        <v>263.36906771885214</v>
      </c>
      <c r="P130" s="30">
        <f>' YLL'!P130+' YLD'!P130</f>
        <v>32.895655963641239</v>
      </c>
      <c r="Q130" s="30">
        <f>' YLL'!Q130+' YLD'!Q130</f>
        <v>414.88960932044625</v>
      </c>
      <c r="R130" s="30">
        <f>' YLL'!R130+' YLD'!R130</f>
        <v>1160.379096693797</v>
      </c>
    </row>
    <row r="131" spans="2:18">
      <c r="B131" s="14" t="s">
        <v>125</v>
      </c>
      <c r="D131" s="30">
        <f>' YLL'!D131+' YLD'!D131</f>
        <v>11080.8501783668</v>
      </c>
      <c r="E131" s="30">
        <f>' YLL'!E131+' YLD'!E131</f>
        <v>4861.1716521047456</v>
      </c>
      <c r="F131" s="30">
        <f>' YLL'!F131+' YLD'!F131</f>
        <v>6219.6785262620551</v>
      </c>
      <c r="G131" s="30"/>
      <c r="H131" s="30">
        <f>' YLL'!H131+' YLD'!H131</f>
        <v>369.97386539134141</v>
      </c>
      <c r="I131" s="30">
        <f>' YLL'!I131+' YLD'!I131</f>
        <v>340.08265737102312</v>
      </c>
      <c r="J131" s="30">
        <f>' YLL'!J131+' YLD'!J131</f>
        <v>861.4163847873242</v>
      </c>
      <c r="K131" s="30">
        <f>' YLL'!K131+' YLD'!K131</f>
        <v>1622.0957275913875</v>
      </c>
      <c r="L131" s="30">
        <f>' YLL'!L131+' YLD'!L131</f>
        <v>1667.6030169636683</v>
      </c>
      <c r="M131" s="30"/>
      <c r="N131" s="30">
        <f>' YLL'!N131+' YLD'!N131</f>
        <v>434.11259203209408</v>
      </c>
      <c r="O131" s="30">
        <f>' YLL'!O131+' YLD'!O131</f>
        <v>337.73358096757971</v>
      </c>
      <c r="P131" s="30">
        <f>' YLL'!P131+' YLD'!P131</f>
        <v>848.87821296403649</v>
      </c>
      <c r="Q131" s="30">
        <f>' YLL'!Q131+' YLD'!Q131</f>
        <v>2008.1844745178503</v>
      </c>
      <c r="R131" s="30">
        <f>' YLL'!R131+' YLD'!R131</f>
        <v>2590.7696657804963</v>
      </c>
    </row>
    <row r="132" spans="2:18">
      <c r="B132" s="35" t="s">
        <v>50</v>
      </c>
      <c r="C132" s="21"/>
      <c r="D132" s="22">
        <f>' YLL'!D132+' YLD'!D132</f>
        <v>118897.29543173402</v>
      </c>
      <c r="E132" s="22">
        <f>' YLL'!E132+' YLD'!E132</f>
        <v>46990.982399772409</v>
      </c>
      <c r="F132" s="22">
        <f>' YLL'!F132+' YLD'!F132</f>
        <v>71906.313031961559</v>
      </c>
      <c r="G132" s="30"/>
      <c r="H132" s="22">
        <f>' YLL'!H132+' YLD'!H132</f>
        <v>1012.4619303661078</v>
      </c>
      <c r="I132" s="22">
        <f>' YLL'!I132+' YLD'!I132</f>
        <v>3116.4500969872479</v>
      </c>
      <c r="J132" s="22">
        <f>' YLL'!J132+' YLD'!J132</f>
        <v>10852.802011431711</v>
      </c>
      <c r="K132" s="22">
        <f>' YLL'!K132+' YLD'!K132</f>
        <v>18560.422708761918</v>
      </c>
      <c r="L132" s="22">
        <f>' YLL'!L132+' YLD'!L132</f>
        <v>13448.84565222542</v>
      </c>
      <c r="M132" s="30"/>
      <c r="N132" s="22">
        <f>' YLL'!N132+' YLD'!N132</f>
        <v>1070.3013083043777</v>
      </c>
      <c r="O132" s="22">
        <f>' YLL'!O132+' YLD'!O132</f>
        <v>4501.4544853173602</v>
      </c>
      <c r="P132" s="22">
        <f>' YLL'!P132+' YLD'!P132</f>
        <v>16283.167337964043</v>
      </c>
      <c r="Q132" s="22">
        <f>' YLL'!Q132+' YLD'!Q132</f>
        <v>27126.167245473225</v>
      </c>
      <c r="R132" s="22">
        <f>' YLL'!R132+' YLD'!R132</f>
        <v>22925.222654902573</v>
      </c>
    </row>
    <row r="133" spans="2:18">
      <c r="B133" s="14" t="s">
        <v>126</v>
      </c>
      <c r="D133" s="30">
        <f>' YLL'!D133+' YLD'!D133</f>
        <v>9536.5110462236917</v>
      </c>
      <c r="E133" s="30">
        <f>' YLL'!E133+' YLD'!E133</f>
        <v>2772.9002532859972</v>
      </c>
      <c r="F133" s="30">
        <f>' YLL'!F133+' YLD'!F133</f>
        <v>6763.6107929376976</v>
      </c>
      <c r="G133" s="30"/>
      <c r="H133" s="30">
        <f>' YLL'!H133+' YLD'!H133</f>
        <v>2.0491224955935756</v>
      </c>
      <c r="I133" s="30">
        <f>' YLL'!I133+' YLD'!I133</f>
        <v>41.527836168726566</v>
      </c>
      <c r="J133" s="30">
        <f>' YLL'!J133+' YLD'!J133</f>
        <v>331.40948353211456</v>
      </c>
      <c r="K133" s="30">
        <f>' YLL'!K133+' YLD'!K133</f>
        <v>1218.5024310298727</v>
      </c>
      <c r="L133" s="30">
        <f>' YLL'!L133+' YLD'!L133</f>
        <v>1179.4113800596895</v>
      </c>
      <c r="M133" s="30"/>
      <c r="N133" s="30">
        <f>' YLL'!N133+' YLD'!N133</f>
        <v>18.679740729964585</v>
      </c>
      <c r="O133" s="30">
        <f>' YLL'!O133+' YLD'!O133</f>
        <v>134.91918547462109</v>
      </c>
      <c r="P133" s="30">
        <f>' YLL'!P133+' YLD'!P133</f>
        <v>914.213233678905</v>
      </c>
      <c r="Q133" s="30">
        <f>' YLL'!Q133+' YLD'!Q133</f>
        <v>2865.2634464121443</v>
      </c>
      <c r="R133" s="30">
        <f>' YLL'!R133+' YLD'!R133</f>
        <v>2830.5351866420619</v>
      </c>
    </row>
    <row r="134" spans="2:18">
      <c r="B134" s="14" t="s">
        <v>127</v>
      </c>
      <c r="D134" s="30">
        <f>' YLL'!D134+' YLD'!D134</f>
        <v>20281.833024568667</v>
      </c>
      <c r="E134" s="30">
        <f>' YLL'!E134+' YLD'!E134</f>
        <v>8577.4235603054822</v>
      </c>
      <c r="F134" s="30">
        <f>' YLL'!F134+' YLD'!F134</f>
        <v>11704.409464263188</v>
      </c>
      <c r="G134" s="30"/>
      <c r="H134" s="30">
        <f>' YLL'!H134+' YLD'!H134</f>
        <v>358.43549558195218</v>
      </c>
      <c r="I134" s="30">
        <f>' YLL'!I134+' YLD'!I134</f>
        <v>823.33559217652282</v>
      </c>
      <c r="J134" s="30">
        <f>' YLL'!J134+' YLD'!J134</f>
        <v>2084.8623282203025</v>
      </c>
      <c r="K134" s="30">
        <f>' YLL'!K134+' YLD'!K134</f>
        <v>3176.3975545010962</v>
      </c>
      <c r="L134" s="30">
        <f>' YLL'!L134+' YLD'!L134</f>
        <v>2134.3925898256089</v>
      </c>
      <c r="M134" s="30"/>
      <c r="N134" s="30">
        <f>' YLL'!N134+' YLD'!N134</f>
        <v>306.84469316690877</v>
      </c>
      <c r="O134" s="30">
        <f>' YLL'!O134+' YLD'!O134</f>
        <v>878.04702054971119</v>
      </c>
      <c r="P134" s="30">
        <f>' YLL'!P134+' YLD'!P134</f>
        <v>2662.5863171000869</v>
      </c>
      <c r="Q134" s="30">
        <f>' YLL'!Q134+' YLD'!Q134</f>
        <v>4242.7730978313311</v>
      </c>
      <c r="R134" s="30">
        <f>' YLL'!R134+' YLD'!R134</f>
        <v>3614.1583356151505</v>
      </c>
    </row>
    <row r="135" spans="2:18">
      <c r="B135" s="14" t="s">
        <v>128</v>
      </c>
      <c r="D135" s="30">
        <f>' YLL'!D135+' YLD'!D135</f>
        <v>565.49484300138329</v>
      </c>
      <c r="E135" s="30">
        <f>' YLL'!E135+' YLD'!E135</f>
        <v>426.02168776056072</v>
      </c>
      <c r="F135" s="30">
        <f>' YLL'!F135+' YLD'!F135</f>
        <v>139.47315524082262</v>
      </c>
      <c r="G135" s="30"/>
      <c r="H135" s="30">
        <f>' YLL'!H135+' YLD'!H135</f>
        <v>0</v>
      </c>
      <c r="I135" s="30">
        <f>' YLL'!I135+' YLD'!I135</f>
        <v>1.8981293463247106</v>
      </c>
      <c r="J135" s="30">
        <f>' YLL'!J135+' YLD'!J135</f>
        <v>55.316996890160517</v>
      </c>
      <c r="K135" s="30">
        <f>' YLL'!K135+' YLD'!K135</f>
        <v>194.2079057363778</v>
      </c>
      <c r="L135" s="30">
        <f>' YLL'!L135+' YLD'!L135</f>
        <v>174.59865578769762</v>
      </c>
      <c r="M135" s="30"/>
      <c r="N135" s="30">
        <f>' YLL'!N135+' YLD'!N135</f>
        <v>0</v>
      </c>
      <c r="O135" s="30">
        <f>' YLL'!O135+' YLD'!O135</f>
        <v>0.82353268954377301</v>
      </c>
      <c r="P135" s="30">
        <f>' YLL'!P135+' YLD'!P135</f>
        <v>5.948892053057957</v>
      </c>
      <c r="Q135" s="30">
        <f>' YLL'!Q135+' YLD'!Q135</f>
        <v>34.742194638934855</v>
      </c>
      <c r="R135" s="30">
        <f>' YLL'!R135+' YLD'!R135</f>
        <v>97.958535859286016</v>
      </c>
    </row>
    <row r="136" spans="2:18">
      <c r="B136" s="14" t="s">
        <v>129</v>
      </c>
      <c r="D136" s="30">
        <f>' YLL'!D136+' YLD'!D136</f>
        <v>20663.119065782281</v>
      </c>
      <c r="E136" s="30">
        <f>' YLL'!E136+' YLD'!E136</f>
        <v>7750.1467226747072</v>
      </c>
      <c r="F136" s="30">
        <f>' YLL'!F136+' YLD'!F136</f>
        <v>12912.972343107573</v>
      </c>
      <c r="G136" s="30"/>
      <c r="H136" s="30">
        <f>' YLL'!H136+' YLD'!H136</f>
        <v>4.1298925910351905</v>
      </c>
      <c r="I136" s="30">
        <f>' YLL'!I136+' YLD'!I136</f>
        <v>4.844728351633087</v>
      </c>
      <c r="J136" s="30">
        <f>' YLL'!J136+' YLD'!J136</f>
        <v>399.38347869279085</v>
      </c>
      <c r="K136" s="30">
        <f>' YLL'!K136+' YLD'!K136</f>
        <v>3648.021990528473</v>
      </c>
      <c r="L136" s="30">
        <f>' YLL'!L136+' YLD'!L136</f>
        <v>3693.7666325107762</v>
      </c>
      <c r="M136" s="30"/>
      <c r="N136" s="30">
        <f>' YLL'!N136+' YLD'!N136</f>
        <v>0</v>
      </c>
      <c r="O136" s="30">
        <f>' YLL'!O136+' YLD'!O136</f>
        <v>11.053956358959004</v>
      </c>
      <c r="P136" s="30">
        <f>' YLL'!P136+' YLD'!P136</f>
        <v>523.58903330332794</v>
      </c>
      <c r="Q136" s="30">
        <f>' YLL'!Q136+' YLD'!Q136</f>
        <v>5864.9444801581694</v>
      </c>
      <c r="R136" s="30">
        <f>' YLL'!R136+' YLD'!R136</f>
        <v>6513.3848732871184</v>
      </c>
    </row>
    <row r="137" spans="2:18">
      <c r="B137" s="14" t="s">
        <v>146</v>
      </c>
      <c r="D137" s="30">
        <f>' YLL'!D137+' YLD'!D137</f>
        <v>67850.337452157983</v>
      </c>
      <c r="E137" s="30">
        <f>' YLL'!E137+' YLD'!E137</f>
        <v>27464.490175745657</v>
      </c>
      <c r="F137" s="30">
        <f>' YLL'!F137+' YLD'!F137</f>
        <v>40385.847276412278</v>
      </c>
      <c r="G137" s="30"/>
      <c r="H137" s="30">
        <f>' YLL'!H137+' YLD'!H137</f>
        <v>647.8474196975269</v>
      </c>
      <c r="I137" s="30">
        <f>' YLL'!I137+' YLD'!I137</f>
        <v>2244.8438109440408</v>
      </c>
      <c r="J137" s="30">
        <f>' YLL'!J137+' YLD'!J137</f>
        <v>7981.829724096342</v>
      </c>
      <c r="K137" s="30">
        <f>' YLL'!K137+' YLD'!K137</f>
        <v>10323.292826966097</v>
      </c>
      <c r="L137" s="30">
        <f>' YLL'!L137+' YLD'!L137</f>
        <v>6266.6763940416495</v>
      </c>
      <c r="M137" s="30"/>
      <c r="N137" s="30">
        <f>' YLL'!N137+' YLD'!N137</f>
        <v>744.77687440750447</v>
      </c>
      <c r="O137" s="30">
        <f>' YLL'!O137+' YLD'!O137</f>
        <v>3476.6107902445247</v>
      </c>
      <c r="P137" s="30">
        <f>' YLL'!P137+' YLD'!P137</f>
        <v>12176.829861828666</v>
      </c>
      <c r="Q137" s="30">
        <f>' YLL'!Q137+' YLD'!Q137</f>
        <v>14118.444026432646</v>
      </c>
      <c r="R137" s="30">
        <f>' YLL'!R137+' YLD'!R137</f>
        <v>9869.1857234989529</v>
      </c>
    </row>
    <row r="138" spans="2:18">
      <c r="B138" s="35" t="s">
        <v>51</v>
      </c>
      <c r="C138" s="21"/>
      <c r="D138" s="22">
        <f>' YLL'!D138+' YLD'!D138</f>
        <v>87762.485758134397</v>
      </c>
      <c r="E138" s="22">
        <f>' YLL'!E138+' YLD'!E138</f>
        <v>39069.400696211713</v>
      </c>
      <c r="F138" s="22">
        <f>' YLL'!F138+' YLD'!F138</f>
        <v>48693.085061922677</v>
      </c>
      <c r="G138" s="30"/>
      <c r="H138" s="22">
        <f>' YLL'!H138+' YLD'!H138</f>
        <v>8247.6396426522042</v>
      </c>
      <c r="I138" s="22">
        <f>' YLL'!I138+' YLD'!I138</f>
        <v>3688.5418758070318</v>
      </c>
      <c r="J138" s="22">
        <f>' YLL'!J138+' YLD'!J138</f>
        <v>6186.7331803149536</v>
      </c>
      <c r="K138" s="22">
        <f>' YLL'!K138+' YLD'!K138</f>
        <v>9875.6411543749382</v>
      </c>
      <c r="L138" s="22">
        <f>' YLL'!L138+' YLD'!L138</f>
        <v>11070.844843062583</v>
      </c>
      <c r="M138" s="30"/>
      <c r="N138" s="22">
        <f>' YLL'!N138+' YLD'!N138</f>
        <v>7703.6323925700726</v>
      </c>
      <c r="O138" s="22">
        <f>' YLL'!O138+' YLD'!O138</f>
        <v>4783.2205274015487</v>
      </c>
      <c r="P138" s="22">
        <f>' YLL'!P138+' YLD'!P138</f>
        <v>8774.5932827471497</v>
      </c>
      <c r="Q138" s="22">
        <f>' YLL'!Q138+' YLD'!Q138</f>
        <v>12056.025565822907</v>
      </c>
      <c r="R138" s="22">
        <f>' YLL'!R138+' YLD'!R138</f>
        <v>15375.613293381004</v>
      </c>
    </row>
    <row r="139" spans="2:18">
      <c r="B139" s="14" t="s">
        <v>130</v>
      </c>
      <c r="D139" s="30">
        <f>' YLL'!D139+' YLD'!D139</f>
        <v>14909.000697083839</v>
      </c>
      <c r="E139" s="30">
        <f>' YLL'!E139+' YLD'!E139</f>
        <v>7592.1916183227186</v>
      </c>
      <c r="F139" s="30">
        <f>' YLL'!F139+' YLD'!F139</f>
        <v>7316.80907876112</v>
      </c>
      <c r="G139" s="30"/>
      <c r="H139" s="30">
        <f>' YLL'!H139+' YLD'!H139</f>
        <v>3796.7661989440476</v>
      </c>
      <c r="I139" s="30">
        <f>' YLL'!I139+' YLD'!I139</f>
        <v>1029.150999861499</v>
      </c>
      <c r="J139" s="30">
        <f>' YLL'!J139+' YLD'!J139</f>
        <v>1011.8314595378912</v>
      </c>
      <c r="K139" s="30">
        <f>' YLL'!K139+' YLD'!K139</f>
        <v>1312.2891851362772</v>
      </c>
      <c r="L139" s="30">
        <f>' YLL'!L139+' YLD'!L139</f>
        <v>442.15377484300541</v>
      </c>
      <c r="M139" s="30"/>
      <c r="N139" s="30">
        <f>' YLL'!N139+' YLD'!N139</f>
        <v>3445.7704235899819</v>
      </c>
      <c r="O139" s="30">
        <f>' YLL'!O139+' YLD'!O139</f>
        <v>1034.3876404410601</v>
      </c>
      <c r="P139" s="30">
        <f>' YLL'!P139+' YLD'!P139</f>
        <v>1039.37532716019</v>
      </c>
      <c r="Q139" s="30">
        <f>' YLL'!Q139+' YLD'!Q139</f>
        <v>1380.6349121067262</v>
      </c>
      <c r="R139" s="30">
        <f>' YLL'!R139+' YLD'!R139</f>
        <v>416.64077546316094</v>
      </c>
    </row>
    <row r="140" spans="2:18">
      <c r="B140" s="14" t="s">
        <v>131</v>
      </c>
      <c r="D140" s="30">
        <f>' YLL'!D140+' YLD'!D140</f>
        <v>17748.502369387301</v>
      </c>
      <c r="E140" s="30">
        <f>' YLL'!E140+' YLD'!E140</f>
        <v>7520.8609770963994</v>
      </c>
      <c r="F140" s="30">
        <f>' YLL'!F140+' YLD'!F140</f>
        <v>10227.641392290898</v>
      </c>
      <c r="G140" s="30"/>
      <c r="H140" s="30">
        <f>' YLL'!H140+' YLD'!H140</f>
        <v>1687.6410727896184</v>
      </c>
      <c r="I140" s="30">
        <f>' YLL'!I140+' YLD'!I140</f>
        <v>1129.2065323124853</v>
      </c>
      <c r="J140" s="30">
        <f>' YLL'!J140+' YLD'!J140</f>
        <v>1488.9397340283838</v>
      </c>
      <c r="K140" s="30">
        <f>' YLL'!K140+' YLD'!K140</f>
        <v>1671.2853065217002</v>
      </c>
      <c r="L140" s="30">
        <f>' YLL'!L140+' YLD'!L140</f>
        <v>1543.7883314442117</v>
      </c>
      <c r="M140" s="30"/>
      <c r="N140" s="30">
        <f>' YLL'!N140+' YLD'!N140</f>
        <v>1741.2109427792288</v>
      </c>
      <c r="O140" s="30">
        <f>' YLL'!O140+' YLD'!O140</f>
        <v>1711.0757345226089</v>
      </c>
      <c r="P140" s="30">
        <f>' YLL'!P140+' YLD'!P140</f>
        <v>2405.0368661600023</v>
      </c>
      <c r="Q140" s="30">
        <f>' YLL'!Q140+' YLD'!Q140</f>
        <v>2263.1253419168529</v>
      </c>
      <c r="R140" s="30">
        <f>' YLL'!R140+' YLD'!R140</f>
        <v>2107.1925069122071</v>
      </c>
    </row>
    <row r="141" spans="2:18">
      <c r="B141" s="14" t="s">
        <v>132</v>
      </c>
      <c r="D141" s="30">
        <f>' YLL'!D141+' YLD'!D141</f>
        <v>1305.6595150853134</v>
      </c>
      <c r="E141" s="30">
        <f>' YLL'!E141+' YLD'!E141</f>
        <v>728.85169838945808</v>
      </c>
      <c r="F141" s="30">
        <f>' YLL'!F141+' YLD'!F141</f>
        <v>576.80781669585531</v>
      </c>
      <c r="G141" s="30"/>
      <c r="H141" s="30">
        <f>' YLL'!H141+' YLD'!H141</f>
        <v>728.85169838945808</v>
      </c>
      <c r="I141" s="30">
        <f>' YLL'!I141+' YLD'!I141</f>
        <v>0</v>
      </c>
      <c r="J141" s="30">
        <f>' YLL'!J141+' YLD'!J141</f>
        <v>0</v>
      </c>
      <c r="K141" s="30">
        <f>' YLL'!K141+' YLD'!K141</f>
        <v>0</v>
      </c>
      <c r="L141" s="30">
        <f>' YLL'!L141+' YLD'!L141</f>
        <v>0</v>
      </c>
      <c r="M141" s="30"/>
      <c r="N141" s="30">
        <f>' YLL'!N141+' YLD'!N141</f>
        <v>576.80781669585531</v>
      </c>
      <c r="O141" s="30">
        <f>' YLL'!O141+' YLD'!O141</f>
        <v>0</v>
      </c>
      <c r="P141" s="30">
        <f>' YLL'!P141+' YLD'!P141</f>
        <v>0</v>
      </c>
      <c r="Q141" s="30">
        <f>' YLL'!Q141+' YLD'!Q141</f>
        <v>0</v>
      </c>
      <c r="R141" s="30">
        <f>' YLL'!R141+' YLD'!R141</f>
        <v>0</v>
      </c>
    </row>
    <row r="142" spans="2:18">
      <c r="B142" s="14" t="s">
        <v>133</v>
      </c>
      <c r="D142" s="30">
        <f>' YLL'!D142+' YLD'!D142</f>
        <v>43193.829034660674</v>
      </c>
      <c r="E142" s="30">
        <f>' YLL'!E142+' YLD'!E142</f>
        <v>18748.597959873394</v>
      </c>
      <c r="F142" s="30">
        <f>' YLL'!F142+' YLD'!F142</f>
        <v>24445.231074787283</v>
      </c>
      <c r="G142" s="30"/>
      <c r="H142" s="30">
        <f>' YLL'!H142+' YLD'!H142</f>
        <v>1961.7622412021162</v>
      </c>
      <c r="I142" s="30">
        <f>' YLL'!I142+' YLD'!I142</f>
        <v>1399.9609026700014</v>
      </c>
      <c r="J142" s="30">
        <f>' YLL'!J142+' YLD'!J142</f>
        <v>3295.9529908735476</v>
      </c>
      <c r="K142" s="30">
        <f>' YLL'!K142+' YLD'!K142</f>
        <v>5612.589654850537</v>
      </c>
      <c r="L142" s="30">
        <f>' YLL'!L142+' YLD'!L142</f>
        <v>6478.33217027719</v>
      </c>
      <c r="M142" s="30"/>
      <c r="N142" s="30">
        <f>' YLL'!N142+' YLD'!N142</f>
        <v>1870.5781385121913</v>
      </c>
      <c r="O142" s="30">
        <f>' YLL'!O142+' YLD'!O142</f>
        <v>1864.1583069212563</v>
      </c>
      <c r="P142" s="30">
        <f>' YLL'!P142+' YLD'!P142</f>
        <v>4795.2248832317609</v>
      </c>
      <c r="Q142" s="30">
        <f>' YLL'!Q142+' YLD'!Q142</f>
        <v>6930.0309419867408</v>
      </c>
      <c r="R142" s="30">
        <f>' YLL'!R142+' YLD'!R142</f>
        <v>8985.2388041353297</v>
      </c>
    </row>
    <row r="143" spans="2:18">
      <c r="B143" s="14" t="s">
        <v>134</v>
      </c>
      <c r="D143" s="30">
        <f>' YLL'!D143+' YLD'!D143</f>
        <v>10605.494141917268</v>
      </c>
      <c r="E143" s="30">
        <f>' YLL'!E143+' YLD'!E143</f>
        <v>4478.8984425297413</v>
      </c>
      <c r="F143" s="30">
        <f>' YLL'!F143+' YLD'!F143</f>
        <v>6126.5956993875252</v>
      </c>
      <c r="G143" s="30"/>
      <c r="H143" s="30">
        <f>' YLL'!H143+' YLD'!H143</f>
        <v>72.618431326963616</v>
      </c>
      <c r="I143" s="30">
        <f>' YLL'!I143+' YLD'!I143</f>
        <v>130.22344096304641</v>
      </c>
      <c r="J143" s="30">
        <f>' YLL'!J143+' YLD'!J143</f>
        <v>390.0089958751314</v>
      </c>
      <c r="K143" s="30">
        <f>' YLL'!K143+' YLD'!K143</f>
        <v>1279.4770078664237</v>
      </c>
      <c r="L143" s="30">
        <f>' YLL'!L143+' YLD'!L143</f>
        <v>2606.5705664981756</v>
      </c>
      <c r="M143" s="30"/>
      <c r="N143" s="30">
        <f>' YLL'!N143+' YLD'!N143</f>
        <v>69.265070992814728</v>
      </c>
      <c r="O143" s="30">
        <f>' YLL'!O143+' YLD'!O143</f>
        <v>173.59884551662387</v>
      </c>
      <c r="P143" s="30">
        <f>' YLL'!P143+' YLD'!P143</f>
        <v>534.95620619519559</v>
      </c>
      <c r="Q143" s="30">
        <f>' YLL'!Q143+' YLD'!Q143</f>
        <v>1482.2343698125851</v>
      </c>
      <c r="R143" s="30">
        <f>' YLL'!R143+' YLD'!R143</f>
        <v>3866.5412068703072</v>
      </c>
    </row>
    <row r="144" spans="2:18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2:18">
      <c r="B145" s="36" t="s">
        <v>141</v>
      </c>
      <c r="C145" s="23"/>
      <c r="D145" s="25">
        <f>' YLL'!D145+' YLD'!D145</f>
        <v>64628.203895857048</v>
      </c>
      <c r="E145" s="25">
        <f>' YLL'!E145+' YLD'!E145</f>
        <v>41732.647641031021</v>
      </c>
      <c r="F145" s="25">
        <f>' YLL'!F145+' YLD'!F145</f>
        <v>22895.556254826017</v>
      </c>
      <c r="G145" s="32"/>
      <c r="H145" s="25">
        <f>' YLL'!H145+' YLD'!H145</f>
        <v>1672.7371115654912</v>
      </c>
      <c r="I145" s="25">
        <f>' YLL'!I145+' YLD'!I145</f>
        <v>5857.1132605764906</v>
      </c>
      <c r="J145" s="25">
        <f>' YLL'!J145+' YLD'!J145</f>
        <v>15991.668159107761</v>
      </c>
      <c r="K145" s="25">
        <f>' YLL'!K145+' YLD'!K145</f>
        <v>11721.354356206179</v>
      </c>
      <c r="L145" s="25">
        <f>' YLL'!L145+' YLD'!L145</f>
        <v>6489.7747535751032</v>
      </c>
      <c r="M145" s="32"/>
      <c r="N145" s="25">
        <f>' YLL'!N145+' YLD'!N145</f>
        <v>1519.3007267211797</v>
      </c>
      <c r="O145" s="25">
        <f>' YLL'!O145+' YLD'!O145</f>
        <v>2365.1177626849949</v>
      </c>
      <c r="P145" s="25">
        <f>' YLL'!P145+' YLD'!P145</f>
        <v>5731.5655110322832</v>
      </c>
      <c r="Q145" s="25">
        <f>' YLL'!Q145+' YLD'!Q145</f>
        <v>5690.2814124428032</v>
      </c>
      <c r="R145" s="25">
        <f>' YLL'!R145+' YLD'!R145</f>
        <v>7589.2908419447558</v>
      </c>
    </row>
    <row r="146" spans="2:18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2:18">
      <c r="B147" s="35" t="s">
        <v>135</v>
      </c>
      <c r="C147" s="21"/>
      <c r="D147" s="22">
        <f>' YLL'!D147+' YLD'!D147</f>
        <v>8343.6284086582546</v>
      </c>
      <c r="E147" s="22">
        <f>' YLL'!E147+' YLD'!E147</f>
        <v>6056.2478069143635</v>
      </c>
      <c r="F147" s="22">
        <f>' YLL'!F147+' YLD'!F147</f>
        <v>2287.3806017438897</v>
      </c>
      <c r="G147" s="30"/>
      <c r="H147" s="22">
        <f>' YLL'!H147+' YLD'!H147</f>
        <v>376.91880681029107</v>
      </c>
      <c r="I147" s="22">
        <f>' YLL'!I147+' YLD'!I147</f>
        <v>1472.5834139738301</v>
      </c>
      <c r="J147" s="22">
        <f>' YLL'!J147+' YLD'!J147</f>
        <v>2296.8443113307503</v>
      </c>
      <c r="K147" s="22">
        <f>' YLL'!K147+' YLD'!K147</f>
        <v>1477.5188898435667</v>
      </c>
      <c r="L147" s="22">
        <f>' YLL'!L147+' YLD'!L147</f>
        <v>432.38238495592532</v>
      </c>
      <c r="M147" s="30"/>
      <c r="N147" s="22">
        <f>' YLL'!N147+' YLD'!N147</f>
        <v>258.15484909685654</v>
      </c>
      <c r="O147" s="22">
        <f>' YLL'!O147+' YLD'!O147</f>
        <v>552.06276117408447</v>
      </c>
      <c r="P147" s="22">
        <f>' YLL'!P147+' YLD'!P147</f>
        <v>595.67078836464657</v>
      </c>
      <c r="Q147" s="22">
        <f>' YLL'!Q147+' YLD'!Q147</f>
        <v>546.29173714311116</v>
      </c>
      <c r="R147" s="22">
        <f>' YLL'!R147+' YLD'!R147</f>
        <v>335.20046596519092</v>
      </c>
    </row>
    <row r="148" spans="2:18">
      <c r="B148" s="14" t="s">
        <v>136</v>
      </c>
      <c r="D148" s="30">
        <f>' YLL'!D148+' YLD'!D148</f>
        <v>8030.8281830983487</v>
      </c>
      <c r="E148" s="30">
        <f>' YLL'!E148+' YLD'!E148</f>
        <v>5794.6037495480841</v>
      </c>
      <c r="F148" s="30">
        <f>' YLL'!F148+' YLD'!F148</f>
        <v>2236.2244335502642</v>
      </c>
      <c r="G148" s="30"/>
      <c r="H148" s="30">
        <f>' YLL'!H148+' YLD'!H148</f>
        <v>375.2227123910256</v>
      </c>
      <c r="I148" s="30">
        <f>' YLL'!I148+' YLD'!I148</f>
        <v>1426.9986558597761</v>
      </c>
      <c r="J148" s="30">
        <f>' YLL'!J148+' YLD'!J148</f>
        <v>2198.9568817279901</v>
      </c>
      <c r="K148" s="30">
        <f>' YLL'!K148+' YLD'!K148</f>
        <v>1390.0491152088653</v>
      </c>
      <c r="L148" s="30">
        <f>' YLL'!L148+' YLD'!L148</f>
        <v>403.37638436042766</v>
      </c>
      <c r="M148" s="30"/>
      <c r="N148" s="30">
        <f>' YLL'!N148+' YLD'!N148</f>
        <v>257.63048721438599</v>
      </c>
      <c r="O148" s="30">
        <f>' YLL'!O148+' YLD'!O148</f>
        <v>548.10694645896263</v>
      </c>
      <c r="P148" s="30">
        <f>' YLL'!P148+' YLD'!P148</f>
        <v>570.83665764940008</v>
      </c>
      <c r="Q148" s="30">
        <f>' YLL'!Q148+' YLD'!Q148</f>
        <v>536.38982353084702</v>
      </c>
      <c r="R148" s="30">
        <f>' YLL'!R148+' YLD'!R148</f>
        <v>323.26051869666844</v>
      </c>
    </row>
    <row r="149" spans="2:18">
      <c r="B149" s="14" t="s">
        <v>137</v>
      </c>
      <c r="D149" s="30">
        <f>' YLL'!D149+' YLD'!D149</f>
        <v>312.80022555990467</v>
      </c>
      <c r="E149" s="30">
        <f>' YLL'!E149+' YLD'!E149</f>
        <v>261.6440573662793</v>
      </c>
      <c r="F149" s="30">
        <f>' YLL'!F149+' YLD'!F149</f>
        <v>51.156168193625447</v>
      </c>
      <c r="G149" s="30"/>
      <c r="H149" s="30">
        <f>' YLL'!H149+' YLD'!H149</f>
        <v>1.6960944192654619</v>
      </c>
      <c r="I149" s="30">
        <f>' YLL'!I149+' YLD'!I149</f>
        <v>45.584758114054246</v>
      </c>
      <c r="J149" s="30">
        <f>' YLL'!J149+' YLD'!J149</f>
        <v>97.887429602760221</v>
      </c>
      <c r="K149" s="30">
        <f>' YLL'!K149+' YLD'!K149</f>
        <v>87.46977463470165</v>
      </c>
      <c r="L149" s="30">
        <f>' YLL'!L149+' YLD'!L149</f>
        <v>29.006000595497639</v>
      </c>
      <c r="M149" s="30"/>
      <c r="N149" s="30">
        <f>' YLL'!N149+' YLD'!N149</f>
        <v>0.52436188247055493</v>
      </c>
      <c r="O149" s="30">
        <f>' YLL'!O149+' YLD'!O149</f>
        <v>3.9558147151218752</v>
      </c>
      <c r="P149" s="30">
        <f>' YLL'!P149+' YLD'!P149</f>
        <v>24.834130715246427</v>
      </c>
      <c r="Q149" s="30">
        <f>' YLL'!Q149+' YLD'!Q149</f>
        <v>9.9019136122641349</v>
      </c>
      <c r="R149" s="30">
        <f>' YLL'!R149+' YLD'!R149</f>
        <v>11.939947268522459</v>
      </c>
    </row>
    <row r="150" spans="2:18">
      <c r="B150" s="35" t="s">
        <v>40</v>
      </c>
      <c r="C150" s="21"/>
      <c r="D150" s="22">
        <f>' YLL'!D150+' YLD'!D150</f>
        <v>24872.459745628206</v>
      </c>
      <c r="E150" s="22">
        <f>' YLL'!E150+' YLD'!E150</f>
        <v>13812.518659345427</v>
      </c>
      <c r="F150" s="22">
        <f>' YLL'!F150+' YLD'!F150</f>
        <v>11059.941086282779</v>
      </c>
      <c r="G150" s="30"/>
      <c r="H150" s="22">
        <f>' YLL'!H150+' YLD'!H150</f>
        <v>1020.6025086803311</v>
      </c>
      <c r="I150" s="22">
        <f>' YLL'!I150+' YLD'!I150</f>
        <v>1294.0401429682497</v>
      </c>
      <c r="J150" s="22">
        <f>' YLL'!J150+' YLD'!J150</f>
        <v>3041.6847848548541</v>
      </c>
      <c r="K150" s="22">
        <f>' YLL'!K150+' YLD'!K150</f>
        <v>3670.280629220395</v>
      </c>
      <c r="L150" s="22">
        <f>' YLL'!L150+' YLD'!L150</f>
        <v>4785.9105936215992</v>
      </c>
      <c r="M150" s="30"/>
      <c r="N150" s="22">
        <f>' YLL'!N150+' YLD'!N150</f>
        <v>892.96890315668065</v>
      </c>
      <c r="O150" s="22">
        <f>' YLL'!O150+' YLD'!O150</f>
        <v>508.67461397204903</v>
      </c>
      <c r="P150" s="22">
        <f>' YLL'!P150+' YLD'!P150</f>
        <v>1137.1679121887553</v>
      </c>
      <c r="Q150" s="22">
        <f>' YLL'!Q150+' YLD'!Q150</f>
        <v>2076.3040084630029</v>
      </c>
      <c r="R150" s="22">
        <f>' YLL'!R150+' YLD'!R150</f>
        <v>6444.8256485022939</v>
      </c>
    </row>
    <row r="151" spans="2:18">
      <c r="B151" s="14" t="s">
        <v>26</v>
      </c>
      <c r="D151" s="30">
        <f>' YLL'!D151+' YLD'!D151</f>
        <v>14576.782230302397</v>
      </c>
      <c r="E151" s="30">
        <f>' YLL'!E151+' YLD'!E151</f>
        <v>7220.5176882118667</v>
      </c>
      <c r="F151" s="30">
        <f>' YLL'!F151+' YLD'!F151</f>
        <v>7356.2645420905301</v>
      </c>
      <c r="G151" s="30"/>
      <c r="H151" s="30">
        <f>' YLL'!H151+' YLD'!H151</f>
        <v>364.35654987091885</v>
      </c>
      <c r="I151" s="30">
        <f>' YLL'!I151+' YLD'!I151</f>
        <v>597.80366360401592</v>
      </c>
      <c r="J151" s="30">
        <f>' YLL'!J151+' YLD'!J151</f>
        <v>1010.1494166050976</v>
      </c>
      <c r="K151" s="30">
        <f>' YLL'!K151+' YLD'!K151</f>
        <v>1808.7933966562614</v>
      </c>
      <c r="L151" s="30">
        <f>' YLL'!L151+' YLD'!L151</f>
        <v>3439.4146614755732</v>
      </c>
      <c r="M151" s="30"/>
      <c r="N151" s="30">
        <f>' YLL'!N151+' YLD'!N151</f>
        <v>255.45398631931113</v>
      </c>
      <c r="O151" s="30">
        <f>' YLL'!O151+' YLD'!O151</f>
        <v>277.10959863696422</v>
      </c>
      <c r="P151" s="30">
        <f>' YLL'!P151+' YLD'!P151</f>
        <v>443.41613220358795</v>
      </c>
      <c r="Q151" s="30">
        <f>' YLL'!Q151+' YLD'!Q151</f>
        <v>1051.1934187118197</v>
      </c>
      <c r="R151" s="30">
        <f>' YLL'!R151+' YLD'!R151</f>
        <v>5329.0914062188476</v>
      </c>
    </row>
    <row r="152" spans="2:18">
      <c r="B152" s="14" t="s">
        <v>27</v>
      </c>
      <c r="D152" s="30">
        <f>' YLL'!D152+' YLD'!D152</f>
        <v>1143.5872939152969</v>
      </c>
      <c r="E152" s="30">
        <f>' YLL'!E152+' YLD'!E152</f>
        <v>918.86646347760291</v>
      </c>
      <c r="F152" s="30">
        <f>' YLL'!F152+' YLD'!F152</f>
        <v>224.72083043769393</v>
      </c>
      <c r="G152" s="30"/>
      <c r="H152" s="30">
        <f>' YLL'!H152+' YLD'!H152</f>
        <v>132.42329176453148</v>
      </c>
      <c r="I152" s="30">
        <f>' YLL'!I152+' YLD'!I152</f>
        <v>159.41654885020355</v>
      </c>
      <c r="J152" s="30">
        <f>' YLL'!J152+' YLD'!J152</f>
        <v>397.88258205520174</v>
      </c>
      <c r="K152" s="30">
        <f>' YLL'!K152+' YLD'!K152</f>
        <v>156.8978418463625</v>
      </c>
      <c r="L152" s="30">
        <f>' YLL'!L152+' YLD'!L152</f>
        <v>72.246198961303691</v>
      </c>
      <c r="M152" s="30"/>
      <c r="N152" s="30">
        <f>' YLL'!N152+' YLD'!N152</f>
        <v>2.49613474824887</v>
      </c>
      <c r="O152" s="30">
        <f>' YLL'!O152+' YLD'!O152</f>
        <v>44.971050902015875</v>
      </c>
      <c r="P152" s="30">
        <f>' YLL'!P152+' YLD'!P152</f>
        <v>65.42070519287995</v>
      </c>
      <c r="Q152" s="30">
        <f>' YLL'!Q152+' YLD'!Q152</f>
        <v>84.304469838922628</v>
      </c>
      <c r="R152" s="30">
        <f>' YLL'!R152+' YLD'!R152</f>
        <v>27.528469755626542</v>
      </c>
    </row>
    <row r="153" spans="2:18">
      <c r="B153" s="14" t="s">
        <v>28</v>
      </c>
      <c r="D153" s="30">
        <f>' YLL'!D153+' YLD'!D153</f>
        <v>911.09301078274382</v>
      </c>
      <c r="E153" s="30">
        <f>' YLL'!E153+' YLD'!E153</f>
        <v>556.67860255002824</v>
      </c>
      <c r="F153" s="30">
        <f>' YLL'!F153+' YLD'!F153</f>
        <v>354.41440823271557</v>
      </c>
      <c r="G153" s="30"/>
      <c r="H153" s="30">
        <f>' YLL'!H153+' YLD'!H153</f>
        <v>31.644518062504638</v>
      </c>
      <c r="I153" s="30">
        <f>' YLL'!I153+' YLD'!I153</f>
        <v>43.147667900960279</v>
      </c>
      <c r="J153" s="30">
        <f>' YLL'!J153+' YLD'!J153</f>
        <v>167.02624646459722</v>
      </c>
      <c r="K153" s="30">
        <f>' YLL'!K153+' YLD'!K153</f>
        <v>177.77895722423824</v>
      </c>
      <c r="L153" s="30">
        <f>' YLL'!L153+' YLD'!L153</f>
        <v>137.08121289772757</v>
      </c>
      <c r="M153" s="30"/>
      <c r="N153" s="30">
        <f>' YLL'!N153+' YLD'!N153</f>
        <v>33.438718012761818</v>
      </c>
      <c r="O153" s="30">
        <f>' YLL'!O153+' YLD'!O153</f>
        <v>4.1461646854261325</v>
      </c>
      <c r="P153" s="30">
        <f>' YLL'!P153+' YLD'!P153</f>
        <v>108.89388147747775</v>
      </c>
      <c r="Q153" s="30">
        <f>' YLL'!Q153+' YLD'!Q153</f>
        <v>124.44506804361946</v>
      </c>
      <c r="R153" s="30">
        <f>' YLL'!R153+' YLD'!R153</f>
        <v>83.490576013430413</v>
      </c>
    </row>
    <row r="154" spans="2:18">
      <c r="B154" s="14" t="s">
        <v>29</v>
      </c>
      <c r="D154" s="30">
        <f>' YLL'!D154+' YLD'!D154</f>
        <v>281.99180608852322</v>
      </c>
      <c r="E154" s="30">
        <f>' YLL'!E154+' YLD'!E154</f>
        <v>197.15102805031276</v>
      </c>
      <c r="F154" s="30">
        <f>' YLL'!F154+' YLD'!F154</f>
        <v>84.840778038210459</v>
      </c>
      <c r="G154" s="30"/>
      <c r="H154" s="30">
        <f>' YLL'!H154+' YLD'!H154</f>
        <v>0.68143658820540443</v>
      </c>
      <c r="I154" s="30">
        <f>' YLL'!I154+' YLD'!I154</f>
        <v>40.499122075288497</v>
      </c>
      <c r="J154" s="30">
        <f>' YLL'!J154+' YLD'!J154</f>
        <v>113.78097865477831</v>
      </c>
      <c r="K154" s="30">
        <f>' YLL'!K154+' YLD'!K154</f>
        <v>39.62526758395984</v>
      </c>
      <c r="L154" s="30">
        <f>' YLL'!L154+' YLD'!L154</f>
        <v>2.5642231480807305</v>
      </c>
      <c r="M154" s="30"/>
      <c r="N154" s="30">
        <f>' YLL'!N154+' YLD'!N154</f>
        <v>0.48349670890783969</v>
      </c>
      <c r="O154" s="30">
        <f>' YLL'!O154+' YLD'!O154</f>
        <v>21.156166137304041</v>
      </c>
      <c r="P154" s="30">
        <f>' YLL'!P154+' YLD'!P154</f>
        <v>56.75302578872266</v>
      </c>
      <c r="Q154" s="30">
        <f>' YLL'!Q154+' YLD'!Q154</f>
        <v>2.914443278214057</v>
      </c>
      <c r="R154" s="30">
        <f>' YLL'!R154+' YLD'!R154</f>
        <v>3.5336461250618525</v>
      </c>
    </row>
    <row r="155" spans="2:18">
      <c r="B155" s="14" t="s">
        <v>30</v>
      </c>
      <c r="D155" s="30">
        <f>' YLL'!D155+' YLD'!D155</f>
        <v>3658.9571005694506</v>
      </c>
      <c r="E155" s="30">
        <f>' YLL'!E155+' YLD'!E155</f>
        <v>2610.8102768789176</v>
      </c>
      <c r="F155" s="30">
        <f>' YLL'!F155+' YLD'!F155</f>
        <v>1048.1468236905321</v>
      </c>
      <c r="G155" s="30"/>
      <c r="H155" s="30">
        <f>' YLL'!H155+' YLD'!H155</f>
        <v>310.19444833710349</v>
      </c>
      <c r="I155" s="30">
        <f>' YLL'!I155+' YLD'!I155</f>
        <v>361.19316440008191</v>
      </c>
      <c r="J155" s="30">
        <f>' YLL'!J155+' YLD'!J155</f>
        <v>914.86995089487914</v>
      </c>
      <c r="K155" s="30">
        <f>' YLL'!K155+' YLD'!K155</f>
        <v>720.46281391290768</v>
      </c>
      <c r="L155" s="30">
        <f>' YLL'!L155+' YLD'!L155</f>
        <v>304.08989933394611</v>
      </c>
      <c r="M155" s="30"/>
      <c r="N155" s="30">
        <f>' YLL'!N155+' YLD'!N155</f>
        <v>404.9227745390512</v>
      </c>
      <c r="O155" s="30">
        <f>' YLL'!O155+' YLD'!O155</f>
        <v>115.33416243644901</v>
      </c>
      <c r="P155" s="30">
        <f>' YLL'!P155+' YLD'!P155</f>
        <v>194.77991630192389</v>
      </c>
      <c r="Q155" s="30">
        <f>' YLL'!Q155+' YLD'!Q155</f>
        <v>205.34253856604735</v>
      </c>
      <c r="R155" s="30">
        <f>' YLL'!R155+' YLD'!R155</f>
        <v>127.76743184706046</v>
      </c>
    </row>
    <row r="156" spans="2:18">
      <c r="B156" s="14" t="s">
        <v>31</v>
      </c>
      <c r="D156" s="30">
        <f>' YLL'!D156+' YLD'!D156</f>
        <v>2201.2331774803974</v>
      </c>
      <c r="E156" s="30">
        <f>' YLL'!E156+' YLD'!E156</f>
        <v>1048.0130859492115</v>
      </c>
      <c r="F156" s="30">
        <f>' YLL'!F156+' YLD'!F156</f>
        <v>1153.220091531186</v>
      </c>
      <c r="G156" s="30"/>
      <c r="H156" s="30">
        <f>' YLL'!H156+' YLD'!H156</f>
        <v>13.023153359586685</v>
      </c>
      <c r="I156" s="30">
        <f>' YLL'!I156+' YLD'!I156</f>
        <v>3.3460938079314468</v>
      </c>
      <c r="J156" s="30">
        <f>' YLL'!J156+' YLD'!J156</f>
        <v>112.95026704781031</v>
      </c>
      <c r="K156" s="30">
        <f>' YLL'!K156+' YLD'!K156</f>
        <v>334.63223920360036</v>
      </c>
      <c r="L156" s="30">
        <f>' YLL'!L156+' YLD'!L156</f>
        <v>584.06133253028258</v>
      </c>
      <c r="M156" s="30"/>
      <c r="N156" s="30">
        <f>' YLL'!N156+' YLD'!N156</f>
        <v>28.552483330272793</v>
      </c>
      <c r="O156" s="30">
        <f>' YLL'!O156+' YLD'!O156</f>
        <v>1.2261138420891455</v>
      </c>
      <c r="P156" s="30">
        <f>' YLL'!P156+' YLD'!P156</f>
        <v>114.54270224484507</v>
      </c>
      <c r="Q156" s="30">
        <f>' YLL'!Q156+' YLD'!Q156</f>
        <v>365.65617852120334</v>
      </c>
      <c r="R156" s="30">
        <f>' YLL'!R156+' YLD'!R156</f>
        <v>643.24261359277557</v>
      </c>
    </row>
    <row r="157" spans="2:18">
      <c r="B157" s="14" t="s">
        <v>32</v>
      </c>
      <c r="D157" s="30">
        <f>' YLL'!D157+' YLD'!D157</f>
        <v>499.30495037378591</v>
      </c>
      <c r="E157" s="30">
        <f>' YLL'!E157+' YLD'!E157</f>
        <v>247.60222610065858</v>
      </c>
      <c r="F157" s="30">
        <f>' YLL'!F157+' YLD'!F157</f>
        <v>251.70272427312733</v>
      </c>
      <c r="G157" s="30"/>
      <c r="H157" s="30">
        <f>' YLL'!H157+' YLD'!H157</f>
        <v>52.024781197567862</v>
      </c>
      <c r="I157" s="30">
        <f>' YLL'!I157+' YLD'!I157</f>
        <v>31.495564338249888</v>
      </c>
      <c r="J157" s="30">
        <f>' YLL'!J157+' YLD'!J157</f>
        <v>50.920063220014015</v>
      </c>
      <c r="K157" s="30">
        <f>' YLL'!K157+' YLD'!K157</f>
        <v>68.424134597305823</v>
      </c>
      <c r="L157" s="30">
        <f>' YLL'!L157+' YLD'!L157</f>
        <v>44.737682747520999</v>
      </c>
      <c r="M157" s="30"/>
      <c r="N157" s="30">
        <f>' YLL'!N157+' YLD'!N157</f>
        <v>50.925840755890931</v>
      </c>
      <c r="O157" s="30">
        <f>' YLL'!O157+' YLD'!O157</f>
        <v>26.221507874416723</v>
      </c>
      <c r="P157" s="30">
        <f>' YLL'!P157+' YLD'!P157</f>
        <v>43.628485861290777</v>
      </c>
      <c r="Q157" s="30">
        <f>' YLL'!Q157+' YLD'!Q157</f>
        <v>79.814496257401245</v>
      </c>
      <c r="R157" s="30">
        <f>' YLL'!R157+' YLD'!R157</f>
        <v>51.112393524127697</v>
      </c>
    </row>
    <row r="158" spans="2:18">
      <c r="B158" s="14" t="s">
        <v>33</v>
      </c>
      <c r="D158" s="30">
        <f>' YLL'!D158+' YLD'!D158</f>
        <v>1267.1282492051782</v>
      </c>
      <c r="E158" s="30">
        <f>' YLL'!E158+' YLD'!E158</f>
        <v>784.64015294364003</v>
      </c>
      <c r="F158" s="30">
        <f>' YLL'!F158+' YLD'!F158</f>
        <v>482.48809626153837</v>
      </c>
      <c r="G158" s="30"/>
      <c r="H158" s="30">
        <f>' YLL'!H158+' YLD'!H158</f>
        <v>110.54791877968216</v>
      </c>
      <c r="I158" s="30">
        <f>' YLL'!I158+' YLD'!I158</f>
        <v>41.411431284995587</v>
      </c>
      <c r="J158" s="30">
        <f>' YLL'!J158+' YLD'!J158</f>
        <v>184.09292818498281</v>
      </c>
      <c r="K158" s="30">
        <f>' YLL'!K158+' YLD'!K158</f>
        <v>285.30893386062303</v>
      </c>
      <c r="L158" s="30">
        <f>' YLL'!L158+' YLD'!L158</f>
        <v>163.27894083335644</v>
      </c>
      <c r="M158" s="30"/>
      <c r="N158" s="30">
        <f>' YLL'!N158+' YLD'!N158</f>
        <v>113.10716984871695</v>
      </c>
      <c r="O158" s="30">
        <f>' YLL'!O158+' YLD'!O158</f>
        <v>11.675183554033051</v>
      </c>
      <c r="P158" s="30">
        <f>' YLL'!P158+' YLD'!P158</f>
        <v>86.614847887356092</v>
      </c>
      <c r="Q158" s="30">
        <f>' YLL'!Q158+' YLD'!Q158</f>
        <v>133.76334806557404</v>
      </c>
      <c r="R158" s="30">
        <f>' YLL'!R158+' YLD'!R158</f>
        <v>137.32754690585833</v>
      </c>
    </row>
    <row r="159" spans="2:18">
      <c r="B159" s="14" t="s">
        <v>34</v>
      </c>
      <c r="D159" s="30">
        <f>' YLL'!D159+' YLD'!D159</f>
        <v>109.53381535437748</v>
      </c>
      <c r="E159" s="30">
        <f>' YLL'!E159+' YLD'!E159</f>
        <v>85.083774864892575</v>
      </c>
      <c r="F159" s="30">
        <f>' YLL'!F159+' YLD'!F159</f>
        <v>24.450040489484913</v>
      </c>
      <c r="G159" s="30"/>
      <c r="H159" s="30">
        <f>' YLL'!H159+' YLD'!H159</f>
        <v>0.58849873967763988</v>
      </c>
      <c r="I159" s="30">
        <f>' YLL'!I159+' YLD'!I159</f>
        <v>2.3016985194551314</v>
      </c>
      <c r="J159" s="30">
        <f>' YLL'!J159+' YLD'!J159</f>
        <v>41.215200624736411</v>
      </c>
      <c r="K159" s="30">
        <f>' YLL'!K159+' YLD'!K159</f>
        <v>28.683432619895086</v>
      </c>
      <c r="L159" s="30">
        <f>' YLL'!L159+' YLD'!L159</f>
        <v>12.294944361128293</v>
      </c>
      <c r="M159" s="30"/>
      <c r="N159" s="30">
        <f>' YLL'!N159+' YLD'!N159</f>
        <v>0.35790131830479671</v>
      </c>
      <c r="O159" s="30">
        <f>' YLL'!O159+' YLD'!O159</f>
        <v>1.5345849848847806</v>
      </c>
      <c r="P159" s="30">
        <f>' YLL'!P159+' YLD'!P159</f>
        <v>5.2183730571498517</v>
      </c>
      <c r="Q159" s="30">
        <f>' YLL'!Q159+' YLD'!Q159</f>
        <v>5.4019560544443079</v>
      </c>
      <c r="R159" s="30">
        <f>' YLL'!R159+' YLD'!R159</f>
        <v>11.937225074701178</v>
      </c>
    </row>
    <row r="160" spans="2:18">
      <c r="B160" s="14" t="s">
        <v>35</v>
      </c>
      <c r="D160" s="30">
        <f>' YLL'!D160+' YLD'!D160</f>
        <v>222.84811155605999</v>
      </c>
      <c r="E160" s="30">
        <f>' YLL'!E160+' YLD'!E160</f>
        <v>143.15536031829768</v>
      </c>
      <c r="F160" s="30">
        <f>' YLL'!F160+' YLD'!F160</f>
        <v>79.692751237762266</v>
      </c>
      <c r="G160" s="30"/>
      <c r="H160" s="30">
        <f>' YLL'!H160+' YLD'!H160</f>
        <v>5.12</v>
      </c>
      <c r="I160" s="30">
        <f>' YLL'!I160+' YLD'!I160</f>
        <v>13.43</v>
      </c>
      <c r="J160" s="30">
        <f>' YLL'!J160+' YLD'!J160</f>
        <v>48.8</v>
      </c>
      <c r="K160" s="30">
        <f>' YLL'!K160+' YLD'!K160</f>
        <v>49.67</v>
      </c>
      <c r="L160" s="30">
        <f>' YLL'!L160+' YLD'!L160</f>
        <v>26.14</v>
      </c>
      <c r="M160" s="30"/>
      <c r="N160" s="30">
        <f>' YLL'!N160+' YLD'!N160</f>
        <v>3.23</v>
      </c>
      <c r="O160" s="30">
        <f>' YLL'!O160+' YLD'!O160</f>
        <v>5.3</v>
      </c>
      <c r="P160" s="30">
        <f>' YLL'!P160+' YLD'!P160</f>
        <v>17.899999999999999</v>
      </c>
      <c r="Q160" s="30">
        <f>' YLL'!Q160+' YLD'!Q160</f>
        <v>23.47</v>
      </c>
      <c r="R160" s="30">
        <f>' YLL'!R160+' YLD'!R160</f>
        <v>29.79</v>
      </c>
    </row>
    <row r="161" spans="2:18">
      <c r="B161" s="35" t="s">
        <v>41</v>
      </c>
      <c r="C161" s="21"/>
      <c r="D161" s="22">
        <f>' YLL'!D161+' YLD'!D161</f>
        <v>28242.827379099032</v>
      </c>
      <c r="E161" s="22">
        <f>' YLL'!E161+' YLD'!E161</f>
        <v>19929.118522025106</v>
      </c>
      <c r="F161" s="22">
        <f>' YLL'!F161+' YLD'!F161</f>
        <v>8313.7088570739252</v>
      </c>
      <c r="G161" s="30"/>
      <c r="H161" s="22">
        <f>' YLL'!H161+' YLD'!H161</f>
        <v>104.8072907608305</v>
      </c>
      <c r="I161" s="22">
        <f>' YLL'!I161+' YLD'!I161</f>
        <v>2894.9949525538937</v>
      </c>
      <c r="J161" s="22">
        <f>' YLL'!J161+' YLD'!J161</f>
        <v>10055.061588711731</v>
      </c>
      <c r="K161" s="22">
        <f>' YLL'!K161+' YLD'!K161</f>
        <v>5974.7847096032574</v>
      </c>
      <c r="L161" s="22">
        <f>' YLL'!L161+' YLD'!L161</f>
        <v>899.46998039539358</v>
      </c>
      <c r="M161" s="30"/>
      <c r="N161" s="22">
        <f>' YLL'!N161+' YLD'!N161</f>
        <v>243.4223683741485</v>
      </c>
      <c r="O161" s="22">
        <f>' YLL'!O161+' YLD'!O161</f>
        <v>1210.9382078226026</v>
      </c>
      <c r="P161" s="22">
        <f>' YLL'!P161+' YLD'!P161</f>
        <v>3751.5654985879814</v>
      </c>
      <c r="Q161" s="22">
        <f>' YLL'!Q161+' YLD'!Q161</f>
        <v>2713.5862986584816</v>
      </c>
      <c r="R161" s="22">
        <f>' YLL'!R161+' YLD'!R161</f>
        <v>394.19648363070979</v>
      </c>
    </row>
    <row r="162" spans="2:18">
      <c r="B162" s="14" t="s">
        <v>36</v>
      </c>
      <c r="D162" s="30">
        <f>' YLL'!D162+' YLD'!D162</f>
        <v>24573.738246752473</v>
      </c>
      <c r="E162" s="30">
        <f>' YLL'!E162+' YLD'!E162</f>
        <v>16997.590054932349</v>
      </c>
      <c r="F162" s="30">
        <f>' YLL'!F162+' YLD'!F162</f>
        <v>7576.1481918201243</v>
      </c>
      <c r="G162" s="30"/>
      <c r="H162" s="30">
        <f>' YLL'!H162+' YLD'!H162</f>
        <v>46.672487018116016</v>
      </c>
      <c r="I162" s="30">
        <f>' YLL'!I162+' YLD'!I162</f>
        <v>2559.6849442048565</v>
      </c>
      <c r="J162" s="30">
        <f>' YLL'!J162+' YLD'!J162</f>
        <v>8443.3772856923842</v>
      </c>
      <c r="K162" s="30">
        <f>' YLL'!K162+' YLD'!K162</f>
        <v>5174.649472571351</v>
      </c>
      <c r="L162" s="30">
        <f>' YLL'!L162+' YLD'!L162</f>
        <v>773.2058654456431</v>
      </c>
      <c r="M162" s="30"/>
      <c r="N162" s="30">
        <f>' YLL'!N162+' YLD'!N162</f>
        <v>155.59637915623736</v>
      </c>
      <c r="O162" s="30">
        <f>' YLL'!O162+' YLD'!O162</f>
        <v>1151.1133440551109</v>
      </c>
      <c r="P162" s="30">
        <f>' YLL'!P162+' YLD'!P162</f>
        <v>3396.46969245125</v>
      </c>
      <c r="Q162" s="30">
        <f>' YLL'!Q162+' YLD'!Q162</f>
        <v>2507.9834859680018</v>
      </c>
      <c r="R162" s="30">
        <f>' YLL'!R162+' YLD'!R162</f>
        <v>364.98529018952308</v>
      </c>
    </row>
    <row r="163" spans="2:18">
      <c r="B163" t="s">
        <v>37</v>
      </c>
      <c r="D163" s="30">
        <f>' YLL'!D163+' YLD'!D163</f>
        <v>3669.0891323465557</v>
      </c>
      <c r="E163" s="30">
        <f>' YLL'!E163+' YLD'!E163</f>
        <v>2931.5284670927558</v>
      </c>
      <c r="F163" s="30">
        <f>' YLL'!F163+' YLD'!F163</f>
        <v>737.56066525380038</v>
      </c>
      <c r="G163" s="30"/>
      <c r="H163" s="30">
        <f>' YLL'!H163+' YLD'!H163</f>
        <v>58.134803742714482</v>
      </c>
      <c r="I163" s="30">
        <f>' YLL'!I163+' YLD'!I163</f>
        <v>335.31000834903733</v>
      </c>
      <c r="J163" s="30">
        <f>' YLL'!J163+' YLD'!J163</f>
        <v>1611.6843030193475</v>
      </c>
      <c r="K163" s="30">
        <f>' YLL'!K163+' YLD'!K163</f>
        <v>800.13523703190651</v>
      </c>
      <c r="L163" s="30">
        <f>' YLL'!L163+' YLD'!L163</f>
        <v>126.26411494975032</v>
      </c>
      <c r="M163" s="30"/>
      <c r="N163" s="30">
        <f>' YLL'!N163+' YLD'!N163</f>
        <v>87.825989217911143</v>
      </c>
      <c r="O163" s="30">
        <f>' YLL'!O163+' YLD'!O163</f>
        <v>59.824863767491593</v>
      </c>
      <c r="P163" s="30">
        <f>' YLL'!P163+' YLD'!P163</f>
        <v>355.0958061367312</v>
      </c>
      <c r="Q163" s="30">
        <f>' YLL'!Q163+' YLD'!Q163</f>
        <v>205.60281269047971</v>
      </c>
      <c r="R163" s="30">
        <f>' YLL'!R163+' YLD'!R163</f>
        <v>29.211193441186765</v>
      </c>
    </row>
    <row r="164" spans="2:18">
      <c r="B164" s="35" t="s">
        <v>42</v>
      </c>
      <c r="C164" s="21"/>
      <c r="D164" s="22">
        <f>' YLL'!D164+' YLD'!D164</f>
        <v>230.06438496618728</v>
      </c>
      <c r="E164" s="22">
        <f>' YLL'!E164+' YLD'!E164</f>
        <v>132.99695014994148</v>
      </c>
      <c r="F164" s="22">
        <f>' YLL'!F164+' YLD'!F164</f>
        <v>97.067434816245793</v>
      </c>
      <c r="G164" s="30"/>
      <c r="H164" s="22">
        <f>' YLL'!H164+' YLD'!H164</f>
        <v>5.7929369059430997E-4</v>
      </c>
      <c r="I164" s="22">
        <f>' YLL'!I164+' YLD'!I164</f>
        <v>19.432048606325122</v>
      </c>
      <c r="J164" s="22">
        <f>' YLL'!J164+' YLD'!J164</f>
        <v>31.547694626133065</v>
      </c>
      <c r="K164" s="22">
        <f>' YLL'!K164+' YLD'!K164</f>
        <v>30.931976252145475</v>
      </c>
      <c r="L164" s="22">
        <f>' YLL'!L164+' YLD'!L164</f>
        <v>51.084651371647219</v>
      </c>
      <c r="M164" s="30"/>
      <c r="N164" s="22">
        <f>' YLL'!N164+' YLD'!N164</f>
        <v>4.2763282586305504E-3</v>
      </c>
      <c r="O164" s="22">
        <f>' YLL'!O164+' YLD'!O164</f>
        <v>8.6634258154270588E-2</v>
      </c>
      <c r="P164" s="22">
        <f>' YLL'!P164+' YLD'!P164</f>
        <v>12.917553177472891</v>
      </c>
      <c r="Q164" s="22">
        <f>' YLL'!Q164+' YLD'!Q164</f>
        <v>33.837897984688716</v>
      </c>
      <c r="R164" s="22">
        <f>' YLL'!R164+' YLD'!R164</f>
        <v>50.221073067671306</v>
      </c>
    </row>
    <row r="165" spans="2:18">
      <c r="B165" t="s">
        <v>193</v>
      </c>
      <c r="D165" s="30">
        <f>' YLL'!D165+' YLD'!D165</f>
        <v>228.68367541393366</v>
      </c>
      <c r="E165" s="30">
        <f>' YLL'!E165+' YLD'!E165</f>
        <v>131.63606372431516</v>
      </c>
      <c r="F165" s="30">
        <f>' YLL'!F165+' YLD'!F165</f>
        <v>97.047611689618492</v>
      </c>
      <c r="G165" s="30"/>
      <c r="H165" s="30">
        <f>' YLL'!H165+' YLD'!H165</f>
        <v>5.7929369059430997E-4</v>
      </c>
      <c r="I165" s="30">
        <f>' YLL'!I165+' YLD'!I165</f>
        <v>19.429416318119355</v>
      </c>
      <c r="J165" s="30">
        <f>' YLL'!J165+' YLD'!J165</f>
        <v>30.628213088768213</v>
      </c>
      <c r="K165" s="30">
        <f>' YLL'!K165+' YLD'!K165</f>
        <v>30.501432982033837</v>
      </c>
      <c r="L165" s="30">
        <f>' YLL'!L165+' YLD'!L165</f>
        <v>51.076422041703147</v>
      </c>
      <c r="M165" s="30"/>
      <c r="N165" s="30">
        <f>' YLL'!N165+' YLD'!N165</f>
        <v>4.2763282586305504E-3</v>
      </c>
      <c r="O165" s="30">
        <f>' YLL'!O165+' YLD'!O165</f>
        <v>8.4995511268547624E-2</v>
      </c>
      <c r="P165" s="30">
        <f>' YLL'!P165+' YLD'!P165</f>
        <v>12.900317379471913</v>
      </c>
      <c r="Q165" s="30">
        <f>' YLL'!Q165+' YLD'!Q165</f>
        <v>33.836949402948122</v>
      </c>
      <c r="R165" s="30">
        <f>' YLL'!R165+' YLD'!R165</f>
        <v>50.221073067671306</v>
      </c>
    </row>
    <row r="166" spans="2:18">
      <c r="B166" t="s">
        <v>194</v>
      </c>
      <c r="D166" s="30">
        <f>' YLL'!D166+' YLD'!D166</f>
        <v>0.87787416123914741</v>
      </c>
      <c r="E166" s="30">
        <f>' YLL'!E166+' YLD'!E166</f>
        <v>0.86111324908291742</v>
      </c>
      <c r="F166" s="30">
        <f>' YLL'!F166+' YLD'!F166</f>
        <v>1.6760912156230032E-2</v>
      </c>
      <c r="G166" s="30"/>
      <c r="H166" s="30">
        <f>' YLL'!H166+' YLD'!H166</f>
        <v>0</v>
      </c>
      <c r="I166" s="30">
        <f>' YLL'!I166+' YLD'!I166</f>
        <v>0</v>
      </c>
      <c r="J166" s="30">
        <f>' YLL'!J166+' YLD'!J166</f>
        <v>0.58611216935199872</v>
      </c>
      <c r="K166" s="30">
        <f>' YLL'!K166+' YLD'!K166</f>
        <v>0.27500107973091853</v>
      </c>
      <c r="L166" s="30">
        <f>' YLL'!L166+' YLD'!L166</f>
        <v>0</v>
      </c>
      <c r="M166" s="30"/>
      <c r="N166" s="30">
        <f>' YLL'!N166+' YLD'!N166</f>
        <v>0</v>
      </c>
      <c r="O166" s="30">
        <f>' YLL'!O166+' YLD'!O166</f>
        <v>0</v>
      </c>
      <c r="P166" s="30">
        <f>' YLL'!P166+' YLD'!P166</f>
        <v>1.6760912156230032E-2</v>
      </c>
      <c r="Q166" s="30">
        <f>' YLL'!Q166+' YLD'!Q166</f>
        <v>0</v>
      </c>
      <c r="R166" s="30">
        <f>' YLL'!R166+' YLD'!R166</f>
        <v>0</v>
      </c>
    </row>
    <row r="167" spans="2:18">
      <c r="B167" t="s">
        <v>195</v>
      </c>
      <c r="D167" s="30">
        <f>' YLL'!D167+' YLD'!D167</f>
        <v>0.50283539101447472</v>
      </c>
      <c r="E167" s="30">
        <f>' YLL'!E167+' YLD'!E167</f>
        <v>0.49977317654341052</v>
      </c>
      <c r="F167" s="30">
        <f>' YLL'!F167+' YLD'!F167</f>
        <v>3.0622144710641301E-3</v>
      </c>
      <c r="G167" s="30"/>
      <c r="H167" s="30">
        <f>' YLL'!H167+' YLD'!H167</f>
        <v>0</v>
      </c>
      <c r="I167" s="30">
        <f>' YLL'!I167+' YLD'!I167</f>
        <v>2.6322882057656202E-3</v>
      </c>
      <c r="J167" s="30">
        <f>' YLL'!J167+' YLD'!J167</f>
        <v>0.33336936801285377</v>
      </c>
      <c r="K167" s="30">
        <f>' YLL'!K167+' YLD'!K167</f>
        <v>0.15554219038072037</v>
      </c>
      <c r="L167" s="30">
        <f>' YLL'!L167+' YLD'!L167</f>
        <v>8.2293299440707492E-3</v>
      </c>
      <c r="M167" s="30"/>
      <c r="N167" s="30">
        <f>' YLL'!N167+' YLD'!N167</f>
        <v>0</v>
      </c>
      <c r="O167" s="30">
        <f>' YLL'!O167+' YLD'!O167</f>
        <v>1.63874688572297E-3</v>
      </c>
      <c r="P167" s="30">
        <f>' YLL'!P167+' YLD'!P167</f>
        <v>4.7488584474885998E-4</v>
      </c>
      <c r="Q167" s="30">
        <f>' YLL'!Q167+' YLD'!Q167</f>
        <v>9.4858174059230004E-4</v>
      </c>
      <c r="R167" s="30">
        <f>' YLL'!R167+' YLD'!R167</f>
        <v>0</v>
      </c>
    </row>
    <row r="168" spans="2:18">
      <c r="B168" s="35" t="s">
        <v>169</v>
      </c>
      <c r="C168" s="21"/>
      <c r="D168" s="22">
        <f>' YLL'!D168+' YLD'!D168</f>
        <v>2939.2239775053627</v>
      </c>
      <c r="E168" s="22">
        <f>' YLL'!E168+' YLD'!E168</f>
        <v>1801.7657025961853</v>
      </c>
      <c r="F168" s="22">
        <f>' YLL'!F168+' YLD'!F168</f>
        <v>1137.4582749091765</v>
      </c>
      <c r="G168" s="30"/>
      <c r="H168" s="22">
        <f>' YLL'!H168+' YLD'!H168</f>
        <v>170.40792602034799</v>
      </c>
      <c r="I168" s="22">
        <f>' YLL'!I168+' YLD'!I168</f>
        <v>176.06270247419329</v>
      </c>
      <c r="J168" s="22">
        <f>' YLL'!J168+' YLD'!J168</f>
        <v>566.5297795842913</v>
      </c>
      <c r="K168" s="22">
        <f>' YLL'!K168+' YLD'!K168</f>
        <v>567.83815128681454</v>
      </c>
      <c r="L168" s="22">
        <f>' YLL'!L168+' YLD'!L168</f>
        <v>320.92714323053781</v>
      </c>
      <c r="M168" s="30"/>
      <c r="N168" s="22">
        <f>' YLL'!N168+' YLD'!N168</f>
        <v>124.75032976523528</v>
      </c>
      <c r="O168" s="22">
        <f>' YLL'!O168+' YLD'!O168</f>
        <v>93.355545458104729</v>
      </c>
      <c r="P168" s="22">
        <f>' YLL'!P168+' YLD'!P168</f>
        <v>234.24375871342755</v>
      </c>
      <c r="Q168" s="22">
        <f>' YLL'!Q168+' YLD'!Q168</f>
        <v>320.26147019351862</v>
      </c>
      <c r="R168" s="22">
        <f>' YLL'!R168+' YLD'!R168</f>
        <v>364.8471707788903</v>
      </c>
    </row>
  </sheetData>
  <mergeCells count="4">
    <mergeCell ref="B7:B8"/>
    <mergeCell ref="D7:F7"/>
    <mergeCell ref="H7:L7"/>
    <mergeCell ref="N7:R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68"/>
  <sheetViews>
    <sheetView showGridLines="0" zoomScale="80" zoomScaleNormal="80" workbookViewId="0">
      <pane ySplit="8" topLeftCell="A9" activePane="bottomLeft" state="frozen"/>
      <selection pane="bottomLeft" activeCell="H1" sqref="H1"/>
    </sheetView>
  </sheetViews>
  <sheetFormatPr defaultRowHeight="15"/>
  <cols>
    <col min="1" max="1" width="1.28515625" style="14" customWidth="1"/>
    <col min="2" max="2" width="75.7109375" style="14" bestFit="1" customWidth="1"/>
    <col min="3" max="3" width="9.140625" style="14"/>
    <col min="4" max="4" width="10.85546875" style="14" bestFit="1" customWidth="1"/>
    <col min="5" max="6" width="9.140625" style="14"/>
    <col min="7" max="7" width="1.5703125" style="15" customWidth="1"/>
    <col min="8" max="12" width="9.140625" style="14"/>
    <col min="13" max="13" width="1.5703125" style="15" customWidth="1"/>
    <col min="14" max="16384" width="9.140625" style="14"/>
  </cols>
  <sheetData>
    <row r="1" spans="2:18" ht="21">
      <c r="B1" s="24" t="s">
        <v>163</v>
      </c>
      <c r="C1" s="15"/>
      <c r="D1" s="15"/>
      <c r="E1" s="15"/>
      <c r="F1" s="15"/>
      <c r="H1" s="15"/>
      <c r="I1" s="15"/>
      <c r="J1" s="15"/>
      <c r="K1" s="15"/>
      <c r="N1" s="16"/>
      <c r="O1" s="15"/>
      <c r="P1" s="15"/>
      <c r="Q1" s="15"/>
    </row>
    <row r="2" spans="2:18" ht="21">
      <c r="B2" s="24" t="s">
        <v>143</v>
      </c>
      <c r="C2" s="15"/>
      <c r="D2" s="15"/>
      <c r="E2" s="15"/>
      <c r="F2" s="15"/>
      <c r="H2" s="15"/>
      <c r="I2" s="15"/>
      <c r="J2" s="15"/>
      <c r="K2" s="15"/>
      <c r="N2" s="16"/>
      <c r="O2" s="15"/>
      <c r="P2" s="15"/>
      <c r="Q2" s="15"/>
    </row>
    <row r="3" spans="2:18" ht="21">
      <c r="B3" s="24"/>
      <c r="C3" s="15"/>
      <c r="D3" s="15"/>
      <c r="E3" s="15"/>
      <c r="F3" s="15"/>
      <c r="H3" s="15"/>
      <c r="I3" s="15"/>
      <c r="J3" s="15"/>
      <c r="K3" s="15"/>
      <c r="N3" s="16"/>
      <c r="O3" s="15"/>
      <c r="P3" s="15"/>
      <c r="Q3" s="15"/>
    </row>
    <row r="4" spans="2:18" ht="21">
      <c r="B4" s="24"/>
      <c r="C4" s="15"/>
      <c r="D4" s="15"/>
      <c r="E4" s="15"/>
      <c r="F4" s="15"/>
      <c r="H4" s="15"/>
      <c r="I4" s="15"/>
      <c r="J4" s="15"/>
      <c r="K4" s="15"/>
      <c r="N4" s="16"/>
      <c r="O4" s="15"/>
      <c r="P4" s="15"/>
      <c r="Q4" s="15"/>
    </row>
    <row r="5" spans="2:18" ht="21">
      <c r="B5" s="24" t="s">
        <v>164</v>
      </c>
      <c r="C5" s="15"/>
      <c r="D5" s="15"/>
      <c r="E5" s="15"/>
      <c r="F5" s="15"/>
      <c r="H5" s="15"/>
      <c r="I5" s="15"/>
      <c r="J5" s="15"/>
      <c r="K5" s="15"/>
      <c r="N5" s="16"/>
      <c r="O5" s="17"/>
      <c r="P5" s="17"/>
      <c r="Q5" s="17"/>
    </row>
    <row r="6" spans="2:18" ht="12.75" customHeight="1">
      <c r="B6" s="15"/>
      <c r="C6" s="15"/>
      <c r="D6" s="15"/>
      <c r="E6" s="15"/>
      <c r="F6" s="15"/>
      <c r="H6" s="15"/>
      <c r="I6" s="15"/>
      <c r="J6" s="15"/>
      <c r="K6" s="15"/>
      <c r="N6" s="16"/>
      <c r="O6" s="15"/>
      <c r="P6" s="15"/>
      <c r="Q6" s="15"/>
    </row>
    <row r="7" spans="2:18" ht="15" customHeight="1">
      <c r="B7" s="71" t="s">
        <v>3</v>
      </c>
      <c r="C7" s="33"/>
      <c r="D7" s="72" t="s">
        <v>145</v>
      </c>
      <c r="E7" s="72"/>
      <c r="F7" s="72"/>
      <c r="H7" s="73" t="s">
        <v>4</v>
      </c>
      <c r="I7" s="73"/>
      <c r="J7" s="73"/>
      <c r="K7" s="73"/>
      <c r="L7" s="73"/>
      <c r="M7" s="56"/>
      <c r="N7" s="73" t="s">
        <v>5</v>
      </c>
      <c r="O7" s="73"/>
      <c r="P7" s="73"/>
      <c r="Q7" s="73"/>
      <c r="R7" s="73"/>
    </row>
    <row r="8" spans="2:18">
      <c r="B8" s="71"/>
      <c r="C8" s="33"/>
      <c r="D8" s="18" t="s">
        <v>0</v>
      </c>
      <c r="E8" s="18" t="s">
        <v>1</v>
      </c>
      <c r="F8" s="18" t="s">
        <v>2</v>
      </c>
      <c r="H8" s="19" t="s">
        <v>156</v>
      </c>
      <c r="I8" s="19" t="s">
        <v>170</v>
      </c>
      <c r="J8" s="19" t="s">
        <v>171</v>
      </c>
      <c r="K8" s="19" t="s">
        <v>172</v>
      </c>
      <c r="L8" s="19" t="s">
        <v>157</v>
      </c>
      <c r="M8" s="56"/>
      <c r="N8" s="19" t="s">
        <v>156</v>
      </c>
      <c r="O8" s="19" t="s">
        <v>170</v>
      </c>
      <c r="P8" s="19" t="s">
        <v>171</v>
      </c>
      <c r="Q8" s="19" t="s">
        <v>172</v>
      </c>
      <c r="R8" s="19" t="s">
        <v>157</v>
      </c>
    </row>
    <row r="10" spans="2:18">
      <c r="B10" s="36" t="s">
        <v>138</v>
      </c>
      <c r="C10" s="36"/>
      <c r="D10" s="25">
        <v>619627.11414590396</v>
      </c>
      <c r="E10" s="25">
        <v>278489.75911425165</v>
      </c>
      <c r="F10" s="25">
        <v>341137.35503165203</v>
      </c>
      <c r="G10" s="32"/>
      <c r="H10" s="25">
        <v>12743.056712213151</v>
      </c>
      <c r="I10" s="25">
        <v>21115.304842302521</v>
      </c>
      <c r="J10" s="25">
        <v>67766.06572744083</v>
      </c>
      <c r="K10" s="25">
        <v>93563.211957829597</v>
      </c>
      <c r="L10" s="25">
        <v>83302.119874465483</v>
      </c>
      <c r="M10" s="32"/>
      <c r="N10" s="25">
        <v>10982.070602141926</v>
      </c>
      <c r="O10" s="25">
        <v>26745.729310684645</v>
      </c>
      <c r="P10" s="25">
        <v>85332.226997424455</v>
      </c>
      <c r="Q10" s="25">
        <v>111259.08770128099</v>
      </c>
      <c r="R10" s="25">
        <v>106818.24042012016</v>
      </c>
    </row>
    <row r="11" spans="2:18">
      <c r="D11" s="20"/>
      <c r="E11" s="20"/>
      <c r="F11" s="20"/>
      <c r="G11" s="30"/>
      <c r="H11" s="20"/>
      <c r="I11" s="20"/>
      <c r="J11" s="20"/>
      <c r="K11" s="20"/>
      <c r="L11" s="20"/>
      <c r="M11" s="30"/>
      <c r="N11" s="20"/>
      <c r="O11" s="20"/>
      <c r="P11" s="20"/>
      <c r="Q11" s="20"/>
      <c r="R11" s="20"/>
    </row>
    <row r="12" spans="2:18">
      <c r="B12" s="36" t="s">
        <v>139</v>
      </c>
      <c r="C12" s="23"/>
      <c r="D12" s="25">
        <v>10181.562598210492</v>
      </c>
      <c r="E12" s="25">
        <v>3759.2616726314182</v>
      </c>
      <c r="F12" s="25">
        <v>6422.3009255790785</v>
      </c>
      <c r="G12" s="32"/>
      <c r="H12" s="25">
        <f>H14+H15+H18+H19+H27+H33+H39</f>
        <v>855.67882047222474</v>
      </c>
      <c r="I12" s="25">
        <f t="shared" ref="I12:Q12" si="0">I14+I15+I18+I19+I27+I33+I39</f>
        <v>349.23113503715348</v>
      </c>
      <c r="J12" s="25">
        <f t="shared" si="0"/>
        <v>789.51121801948932</v>
      </c>
      <c r="K12" s="25">
        <f t="shared" si="0"/>
        <v>912.52260296286954</v>
      </c>
      <c r="L12" s="25">
        <f t="shared" si="0"/>
        <v>852.31789613968158</v>
      </c>
      <c r="M12" s="32"/>
      <c r="N12" s="25">
        <f t="shared" si="0"/>
        <v>762.74262587034775</v>
      </c>
      <c r="O12" s="25">
        <f t="shared" si="0"/>
        <v>905.84100829423926</v>
      </c>
      <c r="P12" s="25">
        <f t="shared" si="0"/>
        <v>1914.2584988231554</v>
      </c>
      <c r="Q12" s="25">
        <f t="shared" si="0"/>
        <v>1448.6220743502388</v>
      </c>
      <c r="R12" s="25">
        <f>R14+R15+R18+R19+R27+R33+R39</f>
        <v>1390.8367182410966</v>
      </c>
    </row>
    <row r="13" spans="2:18">
      <c r="D13" s="20"/>
      <c r="E13" s="20"/>
      <c r="F13" s="20"/>
      <c r="G13" s="30"/>
      <c r="H13" s="20"/>
      <c r="I13" s="20"/>
      <c r="J13" s="20"/>
      <c r="K13" s="20"/>
      <c r="L13" s="20"/>
      <c r="M13" s="30"/>
      <c r="N13" s="20"/>
      <c r="O13" s="20"/>
      <c r="P13" s="20"/>
      <c r="Q13" s="20"/>
      <c r="R13" s="20"/>
    </row>
    <row r="14" spans="2:18">
      <c r="B14" s="35" t="s">
        <v>20</v>
      </c>
      <c r="C14" s="21"/>
      <c r="D14" s="26">
        <v>627.04898304250082</v>
      </c>
      <c r="E14" s="26">
        <v>436.92560991973454</v>
      </c>
      <c r="F14" s="26">
        <v>190.1233731227662</v>
      </c>
      <c r="G14" s="32"/>
      <c r="H14" s="26">
        <v>3.7010642899973982</v>
      </c>
      <c r="I14" s="26">
        <v>12.65745827732615</v>
      </c>
      <c r="J14" s="26">
        <v>188.79413631588599</v>
      </c>
      <c r="K14" s="26">
        <v>199.36014781015328</v>
      </c>
      <c r="L14" s="26">
        <v>32.412803226371807</v>
      </c>
      <c r="M14" s="32"/>
      <c r="N14" s="26">
        <v>4.9455246465566436</v>
      </c>
      <c r="O14" s="26">
        <v>9.2427540992729753</v>
      </c>
      <c r="P14" s="26">
        <v>86.961294833548749</v>
      </c>
      <c r="Q14" s="26">
        <v>74.952857124352249</v>
      </c>
      <c r="R14" s="26">
        <v>14.020942419035611</v>
      </c>
    </row>
    <row r="15" spans="2:18">
      <c r="B15" s="35" t="s">
        <v>149</v>
      </c>
      <c r="C15" s="21"/>
      <c r="D15" s="26">
        <v>5326.564865687792</v>
      </c>
      <c r="E15" s="26">
        <v>2395.9302587522611</v>
      </c>
      <c r="F15" s="26">
        <v>2930.6346069355332</v>
      </c>
      <c r="G15" s="32"/>
      <c r="H15" s="26">
        <v>681.38744251528328</v>
      </c>
      <c r="I15" s="26">
        <v>280.09265376325777</v>
      </c>
      <c r="J15" s="26">
        <v>541.5586969834435</v>
      </c>
      <c r="K15" s="26">
        <v>529.03539796748373</v>
      </c>
      <c r="L15" s="26">
        <v>363.85606752279296</v>
      </c>
      <c r="M15" s="32"/>
      <c r="N15" s="26">
        <v>593.09296091482997</v>
      </c>
      <c r="O15" s="26">
        <v>339.10310155752887</v>
      </c>
      <c r="P15" s="26">
        <v>724.25037460428939</v>
      </c>
      <c r="Q15" s="26">
        <v>734.64455427612756</v>
      </c>
      <c r="R15" s="26">
        <v>539.54361558275696</v>
      </c>
    </row>
    <row r="16" spans="2:18">
      <c r="B16" s="14" t="s">
        <v>6</v>
      </c>
      <c r="D16" s="20">
        <v>1382.2590873452489</v>
      </c>
      <c r="E16" s="20">
        <v>580.99410519298056</v>
      </c>
      <c r="F16" s="20">
        <v>801.26498215226786</v>
      </c>
      <c r="G16" s="30"/>
      <c r="H16" s="20">
        <v>129.79996224882683</v>
      </c>
      <c r="I16" s="20">
        <v>39.561871526537537</v>
      </c>
      <c r="J16" s="20">
        <v>100.59883897160329</v>
      </c>
      <c r="K16" s="20">
        <v>147.90837262793491</v>
      </c>
      <c r="L16" s="20">
        <v>163.12505981807828</v>
      </c>
      <c r="M16" s="30"/>
      <c r="N16" s="20">
        <v>101.87754840030482</v>
      </c>
      <c r="O16" s="20">
        <v>56.351995272783952</v>
      </c>
      <c r="P16" s="20">
        <v>170.62226162524007</v>
      </c>
      <c r="Q16" s="20">
        <v>233.00730344810555</v>
      </c>
      <c r="R16" s="20">
        <v>239.40587340583352</v>
      </c>
    </row>
    <row r="17" spans="2:18">
      <c r="B17" s="14" t="s">
        <v>150</v>
      </c>
      <c r="D17" s="20">
        <v>3944.3057783425434</v>
      </c>
      <c r="E17" s="20">
        <v>1814.9361535592807</v>
      </c>
      <c r="F17" s="20">
        <v>2129.3696247832654</v>
      </c>
      <c r="G17" s="30"/>
      <c r="H17" s="20">
        <v>551.5874802664564</v>
      </c>
      <c r="I17" s="20">
        <v>240.53078223672026</v>
      </c>
      <c r="J17" s="20">
        <v>440.95985801184025</v>
      </c>
      <c r="K17" s="20">
        <v>381.12702533954882</v>
      </c>
      <c r="L17" s="20">
        <v>200.73100770471467</v>
      </c>
      <c r="M17" s="30"/>
      <c r="N17" s="20">
        <v>491.2154125145251</v>
      </c>
      <c r="O17" s="20">
        <v>282.75110628474494</v>
      </c>
      <c r="P17" s="20">
        <v>553.62811297904932</v>
      </c>
      <c r="Q17" s="20">
        <v>501.63725082802199</v>
      </c>
      <c r="R17" s="20">
        <v>300.13774217692344</v>
      </c>
    </row>
    <row r="18" spans="2:18">
      <c r="B18" s="35" t="s">
        <v>21</v>
      </c>
      <c r="C18" s="21"/>
      <c r="D18" s="26">
        <v>3.5068074808087508</v>
      </c>
      <c r="E18" s="26">
        <v>1.5825912443909826</v>
      </c>
      <c r="F18" s="26">
        <v>1.9242162364177671</v>
      </c>
      <c r="G18" s="32"/>
      <c r="H18" s="26">
        <v>0.17826229764570567</v>
      </c>
      <c r="I18" s="26">
        <v>0.30716987094643444</v>
      </c>
      <c r="J18" s="26">
        <v>0.64370936191081118</v>
      </c>
      <c r="K18" s="26">
        <v>0.3347877426964635</v>
      </c>
      <c r="L18" s="26">
        <v>0.11866197119156771</v>
      </c>
      <c r="M18" s="32"/>
      <c r="N18" s="26">
        <v>0.2999570714536296</v>
      </c>
      <c r="O18" s="26">
        <v>0.34500439132922289</v>
      </c>
      <c r="P18" s="26">
        <v>0.91906336772955111</v>
      </c>
      <c r="Q18" s="26">
        <v>0.29740159315106496</v>
      </c>
      <c r="R18" s="26">
        <v>6.2789812754298846E-2</v>
      </c>
    </row>
    <row r="19" spans="2:18">
      <c r="B19" s="35" t="s">
        <v>22</v>
      </c>
      <c r="C19" s="21"/>
      <c r="D19" s="26">
        <v>640.97656451522141</v>
      </c>
      <c r="E19" s="26">
        <v>1.4575342465753399E-3</v>
      </c>
      <c r="F19" s="26">
        <v>640.97510698097483</v>
      </c>
      <c r="G19" s="32"/>
      <c r="H19" s="26">
        <v>0</v>
      </c>
      <c r="I19" s="26">
        <v>7.2876712328766996E-4</v>
      </c>
      <c r="J19" s="26">
        <v>7.2876712328766996E-4</v>
      </c>
      <c r="K19" s="26">
        <v>0</v>
      </c>
      <c r="L19" s="26">
        <v>0</v>
      </c>
      <c r="M19" s="32"/>
      <c r="N19" s="26">
        <v>8.6149670702485082E-2</v>
      </c>
      <c r="O19" s="26">
        <v>210.01609087714411</v>
      </c>
      <c r="P19" s="26">
        <v>428.95229645900969</v>
      </c>
      <c r="Q19" s="26">
        <v>1.9205699741186466</v>
      </c>
      <c r="R19" s="26">
        <v>0</v>
      </c>
    </row>
    <row r="20" spans="2:18">
      <c r="B20" s="14" t="s">
        <v>155</v>
      </c>
      <c r="D20" s="20">
        <v>302.51728782271039</v>
      </c>
      <c r="E20" s="20">
        <v>0</v>
      </c>
      <c r="F20" s="20">
        <v>302.51728782271039</v>
      </c>
      <c r="G20" s="30"/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30"/>
      <c r="N20" s="20">
        <v>3.3518235426869908E-2</v>
      </c>
      <c r="O20" s="20">
        <v>51.229804783112371</v>
      </c>
      <c r="P20" s="20">
        <v>249.83287871104133</v>
      </c>
      <c r="Q20" s="20">
        <v>1.4210860931298808</v>
      </c>
      <c r="R20" s="20">
        <v>0</v>
      </c>
    </row>
    <row r="21" spans="2:18">
      <c r="B21" s="14" t="s">
        <v>7</v>
      </c>
      <c r="D21" s="20">
        <v>1.8983815672916304</v>
      </c>
      <c r="E21" s="20">
        <v>0</v>
      </c>
      <c r="F21" s="20">
        <v>1.8983815672916304</v>
      </c>
      <c r="G21" s="30"/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30"/>
      <c r="N21" s="20">
        <v>1.3233750904786401E-3</v>
      </c>
      <c r="O21" s="20">
        <v>0.54258378709624855</v>
      </c>
      <c r="P21" s="20">
        <v>1.3514968111513264</v>
      </c>
      <c r="Q21" s="20">
        <v>2.9775939535769702E-3</v>
      </c>
      <c r="R21" s="20">
        <v>0</v>
      </c>
    </row>
    <row r="22" spans="2:18">
      <c r="B22" s="14" t="s">
        <v>8</v>
      </c>
      <c r="D22" s="20">
        <v>43.220586205960679</v>
      </c>
      <c r="E22" s="20">
        <v>0</v>
      </c>
      <c r="F22" s="20">
        <v>43.220586205960679</v>
      </c>
      <c r="G22" s="30"/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30"/>
      <c r="N22" s="20">
        <v>6.1244985413009302E-3</v>
      </c>
      <c r="O22" s="20">
        <v>7.4412657276806327</v>
      </c>
      <c r="P22" s="20">
        <v>35.540465035169312</v>
      </c>
      <c r="Q22" s="20">
        <v>0.23273094456943538</v>
      </c>
      <c r="R22" s="20">
        <v>0</v>
      </c>
    </row>
    <row r="23" spans="2:18">
      <c r="B23" s="14" t="s">
        <v>151</v>
      </c>
      <c r="D23" s="20">
        <v>9.9108493150684929</v>
      </c>
      <c r="E23" s="20">
        <v>0</v>
      </c>
      <c r="F23" s="20">
        <v>9.9108493150684929</v>
      </c>
      <c r="G23" s="30"/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30"/>
      <c r="N23" s="20">
        <v>0</v>
      </c>
      <c r="O23" s="20">
        <v>1.6963397260273974</v>
      </c>
      <c r="P23" s="20">
        <v>8.1875835616438355</v>
      </c>
      <c r="Q23" s="20">
        <v>2.6926027397260292E-2</v>
      </c>
      <c r="R23" s="20">
        <v>0</v>
      </c>
    </row>
    <row r="24" spans="2:18">
      <c r="B24" s="14" t="s">
        <v>9</v>
      </c>
      <c r="D24" s="20">
        <v>34.289950684931512</v>
      </c>
      <c r="E24" s="20">
        <v>1.4575342465753399E-3</v>
      </c>
      <c r="F24" s="20">
        <v>34.288493150684936</v>
      </c>
      <c r="G24" s="30"/>
      <c r="H24" s="20">
        <v>7.2876712328766996E-4</v>
      </c>
      <c r="I24" s="20">
        <v>7.2876712328766996E-4</v>
      </c>
      <c r="J24" s="20">
        <v>0</v>
      </c>
      <c r="K24" s="20">
        <v>0</v>
      </c>
      <c r="L24" s="20">
        <v>0</v>
      </c>
      <c r="M24" s="30"/>
      <c r="N24" s="20">
        <v>4.5183561643835607E-2</v>
      </c>
      <c r="O24" s="20">
        <v>11.631123287671237</v>
      </c>
      <c r="P24" s="20">
        <v>22.375336986301374</v>
      </c>
      <c r="Q24" s="20">
        <v>0.23684931506849324</v>
      </c>
      <c r="R24" s="20">
        <v>0</v>
      </c>
    </row>
    <row r="25" spans="2:18">
      <c r="B25" s="14" t="s">
        <v>10</v>
      </c>
      <c r="D25" s="20">
        <v>0</v>
      </c>
      <c r="E25" s="20">
        <v>0</v>
      </c>
      <c r="F25" s="20">
        <v>0</v>
      </c>
      <c r="G25" s="30"/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30"/>
      <c r="N25" s="20">
        <v>0</v>
      </c>
      <c r="O25" s="20">
        <v>0</v>
      </c>
      <c r="P25" s="20">
        <v>0</v>
      </c>
      <c r="Q25" s="20">
        <v>0</v>
      </c>
      <c r="R25" s="20">
        <v>0</v>
      </c>
    </row>
    <row r="26" spans="2:18">
      <c r="B26" s="14" t="s">
        <v>11</v>
      </c>
      <c r="D26" s="20">
        <v>249.1395089192587</v>
      </c>
      <c r="E26" s="20">
        <v>0</v>
      </c>
      <c r="F26" s="20">
        <v>249.1395089192587</v>
      </c>
      <c r="G26" s="30"/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30"/>
      <c r="N26" s="20">
        <v>0</v>
      </c>
      <c r="O26" s="20">
        <v>137.47497356555624</v>
      </c>
      <c r="P26" s="20">
        <v>111.66453535370248</v>
      </c>
      <c r="Q26" s="20">
        <v>0</v>
      </c>
      <c r="R26" s="20">
        <v>0</v>
      </c>
    </row>
    <row r="27" spans="2:18">
      <c r="B27" s="35" t="s">
        <v>23</v>
      </c>
      <c r="C27" s="21"/>
      <c r="D27" s="26">
        <v>190.63265637333942</v>
      </c>
      <c r="E27" s="26">
        <v>102.9771447552867</v>
      </c>
      <c r="F27" s="26">
        <v>87.655511618052728</v>
      </c>
      <c r="G27" s="32"/>
      <c r="H27" s="26">
        <v>73.852062940337021</v>
      </c>
      <c r="I27" s="26">
        <v>28.434610256417461</v>
      </c>
      <c r="J27" s="26">
        <v>0.44251029094297034</v>
      </c>
      <c r="K27" s="26">
        <v>0.16552731881172877</v>
      </c>
      <c r="L27" s="26">
        <v>8.2433948777508592E-2</v>
      </c>
      <c r="M27" s="32"/>
      <c r="N27" s="26">
        <v>60.201751354829156</v>
      </c>
      <c r="O27" s="26">
        <v>25.996940240993766</v>
      </c>
      <c r="P27" s="26">
        <v>0.59126389663341938</v>
      </c>
      <c r="Q27" s="26">
        <v>0.61087794914155247</v>
      </c>
      <c r="R27" s="26">
        <v>0.2546781764548276</v>
      </c>
    </row>
    <row r="28" spans="2:18">
      <c r="B28" s="14" t="s">
        <v>12</v>
      </c>
      <c r="D28" s="20">
        <v>109.73307887415494</v>
      </c>
      <c r="E28" s="20">
        <v>62.276332792673941</v>
      </c>
      <c r="F28" s="20">
        <v>47.456746081481</v>
      </c>
      <c r="G28" s="30"/>
      <c r="H28" s="20">
        <v>43.357020329351734</v>
      </c>
      <c r="I28" s="20">
        <v>18.228840904789983</v>
      </c>
      <c r="J28" s="20">
        <v>0.44251029094297034</v>
      </c>
      <c r="K28" s="20">
        <v>0.16552731881172877</v>
      </c>
      <c r="L28" s="20">
        <v>8.2433948777508592E-2</v>
      </c>
      <c r="M28" s="30"/>
      <c r="N28" s="20">
        <v>31.033839097559774</v>
      </c>
      <c r="O28" s="20">
        <v>14.966086961691424</v>
      </c>
      <c r="P28" s="20">
        <v>0.59126389663341938</v>
      </c>
      <c r="Q28" s="20">
        <v>0.61087794914155247</v>
      </c>
      <c r="R28" s="20">
        <v>0.2546781764548276</v>
      </c>
    </row>
    <row r="29" spans="2:18">
      <c r="B29" s="14" t="s">
        <v>13</v>
      </c>
      <c r="D29" s="20">
        <v>4.2587619273999993</v>
      </c>
      <c r="E29" s="20">
        <v>2.9323372688000005</v>
      </c>
      <c r="F29" s="20">
        <v>1.3264246586000006</v>
      </c>
      <c r="G29" s="30"/>
      <c r="H29" s="20">
        <v>1.680926853933334</v>
      </c>
      <c r="I29" s="20">
        <v>1.2514104148666672</v>
      </c>
      <c r="J29" s="20">
        <v>0</v>
      </c>
      <c r="K29" s="20">
        <v>0</v>
      </c>
      <c r="L29" s="20">
        <v>0</v>
      </c>
      <c r="M29" s="30"/>
      <c r="N29" s="20">
        <v>0.5457200000000002</v>
      </c>
      <c r="O29" s="20">
        <v>0.78070465860000016</v>
      </c>
      <c r="P29" s="20">
        <v>0</v>
      </c>
      <c r="Q29" s="20">
        <v>0</v>
      </c>
      <c r="R29" s="20">
        <v>0</v>
      </c>
    </row>
    <row r="30" spans="2:18">
      <c r="B30" s="14" t="s">
        <v>14</v>
      </c>
      <c r="D30" s="20">
        <v>1.8063359032000001</v>
      </c>
      <c r="E30" s="20">
        <v>1.0212126102000001</v>
      </c>
      <c r="F30" s="20">
        <v>0.78512329300000017</v>
      </c>
      <c r="G30" s="30"/>
      <c r="H30" s="20">
        <v>0.48590840679999997</v>
      </c>
      <c r="I30" s="20">
        <v>0.53530420340000018</v>
      </c>
      <c r="J30" s="20">
        <v>0</v>
      </c>
      <c r="K30" s="20">
        <v>0</v>
      </c>
      <c r="L30" s="20">
        <v>0</v>
      </c>
      <c r="M30" s="30"/>
      <c r="N30" s="20">
        <v>0.52488840680000004</v>
      </c>
      <c r="O30" s="20">
        <v>0.26023488620000007</v>
      </c>
      <c r="P30" s="20">
        <v>0</v>
      </c>
      <c r="Q30" s="20">
        <v>0</v>
      </c>
      <c r="R30" s="20">
        <v>0</v>
      </c>
    </row>
    <row r="31" spans="2:18">
      <c r="B31" s="14" t="s">
        <v>158</v>
      </c>
      <c r="D31" s="20">
        <v>47.169154026962062</v>
      </c>
      <c r="E31" s="20">
        <v>23.630436776812161</v>
      </c>
      <c r="F31" s="20">
        <v>23.538717250149912</v>
      </c>
      <c r="G31" s="30"/>
      <c r="H31" s="20">
        <v>15.211382043451351</v>
      </c>
      <c r="I31" s="20">
        <v>8.4190547333608095</v>
      </c>
      <c r="J31" s="20">
        <v>0</v>
      </c>
      <c r="K31" s="20">
        <v>0</v>
      </c>
      <c r="L31" s="20">
        <v>0</v>
      </c>
      <c r="M31" s="30"/>
      <c r="N31" s="20">
        <v>13.548803515647567</v>
      </c>
      <c r="O31" s="20">
        <v>9.9899137345023394</v>
      </c>
      <c r="P31" s="20">
        <v>0</v>
      </c>
      <c r="Q31" s="20">
        <v>0</v>
      </c>
      <c r="R31" s="20">
        <v>0</v>
      </c>
    </row>
    <row r="32" spans="2:18">
      <c r="B32" s="14" t="s">
        <v>15</v>
      </c>
      <c r="D32" s="20">
        <v>27.66532564162241</v>
      </c>
      <c r="E32" s="20">
        <v>13.1168253068006</v>
      </c>
      <c r="F32" s="20">
        <v>14.548500334821808</v>
      </c>
      <c r="G32" s="30"/>
      <c r="H32" s="20">
        <v>13.1168253068006</v>
      </c>
      <c r="I32" s="20">
        <v>0</v>
      </c>
      <c r="J32" s="20">
        <v>0</v>
      </c>
      <c r="K32" s="20">
        <v>0</v>
      </c>
      <c r="L32" s="20">
        <v>0</v>
      </c>
      <c r="M32" s="30"/>
      <c r="N32" s="20">
        <v>14.548500334821808</v>
      </c>
      <c r="O32" s="20">
        <v>0</v>
      </c>
      <c r="P32" s="20">
        <v>0</v>
      </c>
      <c r="Q32" s="20">
        <v>0</v>
      </c>
      <c r="R32" s="20">
        <v>0</v>
      </c>
    </row>
    <row r="33" spans="2:19">
      <c r="B33" s="35" t="s">
        <v>24</v>
      </c>
      <c r="C33" s="21"/>
      <c r="D33" s="26">
        <v>3244.627595566843</v>
      </c>
      <c r="E33" s="26">
        <v>757.42079427656165</v>
      </c>
      <c r="F33" s="26">
        <v>2487.2068012902828</v>
      </c>
      <c r="G33" s="32"/>
      <c r="H33" s="26">
        <v>96.414179443544981</v>
      </c>
      <c r="I33" s="26">
        <v>26.610949459978901</v>
      </c>
      <c r="J33" s="26">
        <v>50.452514903474125</v>
      </c>
      <c r="K33" s="26">
        <v>163.95689077861326</v>
      </c>
      <c r="L33" s="26">
        <v>419.98625969095053</v>
      </c>
      <c r="M33" s="32"/>
      <c r="N33" s="26">
        <v>88.286478882644957</v>
      </c>
      <c r="O33" s="26">
        <v>317.22795025482134</v>
      </c>
      <c r="P33" s="26">
        <v>658.8902801939862</v>
      </c>
      <c r="Q33" s="26">
        <v>608.78481359657746</v>
      </c>
      <c r="R33" s="26">
        <v>814.017278362252</v>
      </c>
    </row>
    <row r="34" spans="2:19">
      <c r="B34" s="14" t="s">
        <v>16</v>
      </c>
      <c r="D34" s="20">
        <v>1.1618505154594701E-3</v>
      </c>
      <c r="E34" s="20">
        <v>1.6847268424565999E-4</v>
      </c>
      <c r="F34" s="20">
        <v>9.9337783121380995E-4</v>
      </c>
      <c r="G34" s="30"/>
      <c r="H34" s="20">
        <v>0</v>
      </c>
      <c r="I34" s="20">
        <v>0</v>
      </c>
      <c r="J34" s="20">
        <v>0</v>
      </c>
      <c r="K34" s="20">
        <v>1.6847268424565999E-4</v>
      </c>
      <c r="L34" s="20">
        <v>0</v>
      </c>
      <c r="M34" s="30"/>
      <c r="N34" s="20">
        <v>5.1221211772454003E-4</v>
      </c>
      <c r="O34" s="20">
        <v>0</v>
      </c>
      <c r="P34" s="20">
        <v>1.706840733698E-4</v>
      </c>
      <c r="Q34" s="20">
        <v>0</v>
      </c>
      <c r="R34" s="20">
        <v>3.1048164011947E-4</v>
      </c>
    </row>
    <row r="35" spans="2:19">
      <c r="B35" s="14" t="s">
        <v>17</v>
      </c>
      <c r="D35" s="20">
        <v>0.95591943059551743</v>
      </c>
      <c r="E35" s="20">
        <v>0.51256941189206895</v>
      </c>
      <c r="F35" s="20">
        <v>0.44335001870344848</v>
      </c>
      <c r="G35" s="30"/>
      <c r="H35" s="20">
        <v>0.19762725315063179</v>
      </c>
      <c r="I35" s="20">
        <v>0</v>
      </c>
      <c r="J35" s="20">
        <v>0</v>
      </c>
      <c r="K35" s="20">
        <v>0.10435080246782193</v>
      </c>
      <c r="L35" s="20">
        <v>0.21059135627361522</v>
      </c>
      <c r="M35" s="30"/>
      <c r="N35" s="20">
        <v>0</v>
      </c>
      <c r="O35" s="20">
        <v>0</v>
      </c>
      <c r="P35" s="20">
        <v>0</v>
      </c>
      <c r="Q35" s="20">
        <v>0.44335001870344848</v>
      </c>
      <c r="R35" s="20">
        <v>0</v>
      </c>
    </row>
    <row r="36" spans="2:19">
      <c r="B36" s="14" t="s">
        <v>18</v>
      </c>
      <c r="D36" s="20">
        <v>0.87010282886112489</v>
      </c>
      <c r="E36" s="20">
        <v>0.24841057026522076</v>
      </c>
      <c r="F36" s="20">
        <v>0.62169225859590405</v>
      </c>
      <c r="G36" s="30"/>
      <c r="H36" s="20">
        <v>0</v>
      </c>
      <c r="I36" s="20">
        <v>1.861545493925329E-2</v>
      </c>
      <c r="J36" s="20">
        <v>1.8486993749710919E-2</v>
      </c>
      <c r="K36" s="20">
        <v>7.3261421294507162E-2</v>
      </c>
      <c r="L36" s="20">
        <v>0.13804670028174942</v>
      </c>
      <c r="M36" s="30"/>
      <c r="N36" s="20">
        <v>0</v>
      </c>
      <c r="O36" s="20">
        <v>1.861599308806014E-2</v>
      </c>
      <c r="P36" s="20">
        <v>8.3390318605883029E-2</v>
      </c>
      <c r="Q36" s="20">
        <v>0.17469961802690726</v>
      </c>
      <c r="R36" s="20">
        <v>0.3449863288750537</v>
      </c>
    </row>
    <row r="37" spans="2:19">
      <c r="B37" s="14" t="s">
        <v>152</v>
      </c>
      <c r="D37" s="20">
        <v>2864.0266773321596</v>
      </c>
      <c r="E37" s="20">
        <v>710.18981643416555</v>
      </c>
      <c r="F37" s="20">
        <v>2153.8368608979954</v>
      </c>
      <c r="G37" s="30"/>
      <c r="H37" s="20">
        <v>96.216552190394353</v>
      </c>
      <c r="I37" s="20">
        <v>26.592334005039646</v>
      </c>
      <c r="J37" s="20">
        <v>50.298838651372144</v>
      </c>
      <c r="K37" s="20">
        <v>160.40969334419475</v>
      </c>
      <c r="L37" s="20">
        <v>376.67239824316476</v>
      </c>
      <c r="M37" s="30"/>
      <c r="N37" s="20">
        <v>88.28596667052723</v>
      </c>
      <c r="O37" s="20">
        <v>317.05231032718899</v>
      </c>
      <c r="P37" s="20">
        <v>605.08722711033784</v>
      </c>
      <c r="Q37" s="20">
        <v>504.01916086251879</v>
      </c>
      <c r="R37" s="20">
        <v>639.39219592742177</v>
      </c>
    </row>
    <row r="38" spans="2:19">
      <c r="B38" s="14" t="s">
        <v>19</v>
      </c>
      <c r="D38" s="20">
        <v>378.77373412471121</v>
      </c>
      <c r="E38" s="20">
        <v>46.469829387554555</v>
      </c>
      <c r="F38" s="20">
        <v>332.30390473715664</v>
      </c>
      <c r="G38" s="30"/>
      <c r="H38" s="20">
        <v>0</v>
      </c>
      <c r="I38" s="20">
        <v>0</v>
      </c>
      <c r="J38" s="20">
        <v>0.135189258352268</v>
      </c>
      <c r="K38" s="20">
        <v>3.3694167379719309</v>
      </c>
      <c r="L38" s="20">
        <v>42.965223391230353</v>
      </c>
      <c r="M38" s="30"/>
      <c r="N38" s="20">
        <v>0</v>
      </c>
      <c r="O38" s="20">
        <v>0.15702393454429273</v>
      </c>
      <c r="P38" s="20">
        <v>53.719492080969047</v>
      </c>
      <c r="Q38" s="20">
        <v>104.14760309732836</v>
      </c>
      <c r="R38" s="20">
        <v>174.27978562431502</v>
      </c>
    </row>
    <row r="39" spans="2:19">
      <c r="B39" s="35" t="s">
        <v>25</v>
      </c>
      <c r="C39" s="21"/>
      <c r="D39" s="26">
        <v>148.20512554398815</v>
      </c>
      <c r="E39" s="26">
        <v>64.423816148936595</v>
      </c>
      <c r="F39" s="26">
        <v>83.781309395051494</v>
      </c>
      <c r="G39" s="32"/>
      <c r="H39" s="26">
        <v>0.14580898541630785</v>
      </c>
      <c r="I39" s="26">
        <v>1.1275646421034748</v>
      </c>
      <c r="J39" s="26">
        <v>7.6189213967085578</v>
      </c>
      <c r="K39" s="26">
        <v>19.66985134511107</v>
      </c>
      <c r="L39" s="26">
        <v>35.861669779597179</v>
      </c>
      <c r="M39" s="32"/>
      <c r="N39" s="26">
        <v>15.829803329330863</v>
      </c>
      <c r="O39" s="26">
        <v>3.9091668731490228</v>
      </c>
      <c r="P39" s="26">
        <v>13.693925467958573</v>
      </c>
      <c r="Q39" s="26">
        <v>27.410999836770184</v>
      </c>
      <c r="R39" s="26">
        <v>22.937413887842897</v>
      </c>
    </row>
    <row r="40" spans="2:19">
      <c r="D40" s="20"/>
      <c r="E40" s="20"/>
      <c r="F40" s="20"/>
      <c r="G40" s="30"/>
      <c r="H40" s="20"/>
      <c r="I40" s="20"/>
      <c r="J40" s="20"/>
      <c r="K40" s="20"/>
      <c r="L40" s="20"/>
      <c r="M40" s="30"/>
      <c r="N40" s="20"/>
      <c r="O40" s="20"/>
      <c r="P40" s="20"/>
      <c r="Q40" s="20"/>
      <c r="R40" s="20"/>
    </row>
    <row r="41" spans="2:19">
      <c r="B41" s="35" t="s">
        <v>140</v>
      </c>
      <c r="C41" s="21"/>
      <c r="D41" s="26">
        <v>590937.48382070183</v>
      </c>
      <c r="E41" s="26">
        <v>263342.71741954493</v>
      </c>
      <c r="F41" s="26">
        <v>327594.7664011569</v>
      </c>
      <c r="G41" s="32"/>
      <c r="H41" s="26">
        <f>H43+H73+H84+H90+H91+H102+H111+H124+H132+H138</f>
        <v>11135.173741949584</v>
      </c>
      <c r="I41" s="26">
        <f t="shared" ref="I41:R41" si="1">I43+I73+I84+I90+I91+I102+I111+I124+I132+I138</f>
        <v>19483.467238115751</v>
      </c>
      <c r="J41" s="26">
        <f t="shared" si="1"/>
        <v>63228.059447657237</v>
      </c>
      <c r="K41" s="26">
        <f t="shared" si="1"/>
        <v>89306.354710499421</v>
      </c>
      <c r="L41" s="26">
        <f t="shared" si="1"/>
        <v>80189.662281322962</v>
      </c>
      <c r="M41" s="32">
        <f t="shared" si="1"/>
        <v>0</v>
      </c>
      <c r="N41" s="26">
        <f t="shared" si="1"/>
        <v>9673.8694401516859</v>
      </c>
      <c r="O41" s="26">
        <f t="shared" si="1"/>
        <v>25194.312531249299</v>
      </c>
      <c r="P41" s="26">
        <f t="shared" si="1"/>
        <v>82208.011563044725</v>
      </c>
      <c r="Q41" s="26">
        <f t="shared" si="1"/>
        <v>108174.84863082964</v>
      </c>
      <c r="R41" s="26">
        <f t="shared" si="1"/>
        <v>102343.72423588154</v>
      </c>
    </row>
    <row r="42" spans="2:19">
      <c r="D42" s="20"/>
      <c r="E42" s="20"/>
      <c r="F42" s="20"/>
      <c r="G42" s="30"/>
      <c r="H42" s="20"/>
      <c r="I42" s="20"/>
      <c r="J42" s="20"/>
      <c r="K42" s="20"/>
      <c r="L42" s="20"/>
      <c r="M42" s="30"/>
      <c r="N42" s="20"/>
      <c r="O42" s="20"/>
      <c r="P42" s="20"/>
      <c r="Q42" s="20"/>
      <c r="R42" s="20"/>
    </row>
    <row r="43" spans="2:19">
      <c r="B43" s="35" t="s">
        <v>43</v>
      </c>
      <c r="C43" s="35"/>
      <c r="D43" s="26">
        <v>16291.099272175181</v>
      </c>
      <c r="E43" s="26">
        <v>6440.7429592283233</v>
      </c>
      <c r="F43" s="26">
        <v>9850.3563129468566</v>
      </c>
      <c r="G43" s="32"/>
      <c r="H43" s="26">
        <v>61.460893067667932</v>
      </c>
      <c r="I43" s="26">
        <v>83.211571131261792</v>
      </c>
      <c r="J43" s="26">
        <v>436.60817435730041</v>
      </c>
      <c r="K43" s="26">
        <v>1569.7574052144453</v>
      </c>
      <c r="L43" s="26">
        <v>4289.7049154576507</v>
      </c>
      <c r="M43" s="32"/>
      <c r="N43" s="26">
        <v>45.099326745258978</v>
      </c>
      <c r="O43" s="26">
        <v>111.92132393213933</v>
      </c>
      <c r="P43" s="26">
        <v>1054.3634812559735</v>
      </c>
      <c r="Q43" s="26">
        <v>3610.2709018897872</v>
      </c>
      <c r="R43" s="26">
        <v>5028.7012791237012</v>
      </c>
      <c r="S43" s="20"/>
    </row>
    <row r="44" spans="2:19">
      <c r="B44" t="s">
        <v>173</v>
      </c>
      <c r="D44" s="20">
        <v>203.76579425836289</v>
      </c>
      <c r="E44" s="20">
        <v>125.98250881776505</v>
      </c>
      <c r="F44" s="20">
        <v>77.783285440597808</v>
      </c>
      <c r="G44" s="30"/>
      <c r="H44" s="20">
        <v>5.9500000000000011E-2</v>
      </c>
      <c r="I44" s="20">
        <v>0.42829292401529917</v>
      </c>
      <c r="J44" s="20">
        <v>5.0756768255835887</v>
      </c>
      <c r="K44" s="20">
        <v>52.628549229977736</v>
      </c>
      <c r="L44" s="20">
        <v>67.790489838188435</v>
      </c>
      <c r="M44" s="30"/>
      <c r="N44" s="20">
        <v>0.25660730593607306</v>
      </c>
      <c r="O44" s="20">
        <v>0.71941709093337747</v>
      </c>
      <c r="P44" s="20">
        <v>4.4581261284796119</v>
      </c>
      <c r="Q44" s="20">
        <v>26.193175900567358</v>
      </c>
      <c r="R44" s="20">
        <v>46.155959014681386</v>
      </c>
    </row>
    <row r="45" spans="2:19">
      <c r="B45" t="s">
        <v>62</v>
      </c>
      <c r="D45" s="20">
        <v>10.112668096780942</v>
      </c>
      <c r="E45" s="20">
        <v>7.6380228652046194</v>
      </c>
      <c r="F45" s="20">
        <v>2.4746452315763183</v>
      </c>
      <c r="G45" s="30"/>
      <c r="H45" s="20">
        <v>1.6333333333333332E-2</v>
      </c>
      <c r="I45" s="20">
        <v>0.1116437725254302</v>
      </c>
      <c r="J45" s="20">
        <v>0.67790087801373233</v>
      </c>
      <c r="K45" s="20">
        <v>3.8283069613404836</v>
      </c>
      <c r="L45" s="20">
        <v>3.0038379199916392</v>
      </c>
      <c r="M45" s="30"/>
      <c r="N45" s="20">
        <v>3.2666666666666663E-2</v>
      </c>
      <c r="O45" s="20">
        <v>1.6333333333333332E-2</v>
      </c>
      <c r="P45" s="20">
        <v>0.58404184830683725</v>
      </c>
      <c r="Q45" s="20">
        <v>0.92408351060624982</v>
      </c>
      <c r="R45" s="20">
        <v>0.91751987266323121</v>
      </c>
    </row>
    <row r="46" spans="2:19">
      <c r="B46" t="s">
        <v>174</v>
      </c>
      <c r="D46" s="20">
        <v>81.838032285332886</v>
      </c>
      <c r="E46" s="20">
        <v>62.857734126880906</v>
      </c>
      <c r="F46" s="20">
        <v>18.980298158451983</v>
      </c>
      <c r="G46" s="30"/>
      <c r="H46" s="20">
        <v>1.6414999999999999E-2</v>
      </c>
      <c r="I46" s="20">
        <v>2.8879632359962829E-2</v>
      </c>
      <c r="J46" s="20">
        <v>1.2459995565373405</v>
      </c>
      <c r="K46" s="20">
        <v>36.9809335686396</v>
      </c>
      <c r="L46" s="20">
        <v>24.585506369343985</v>
      </c>
      <c r="M46" s="30"/>
      <c r="N46" s="20">
        <v>2.5389803352908028E-2</v>
      </c>
      <c r="O46" s="20">
        <v>0</v>
      </c>
      <c r="P46" s="20">
        <v>0.80014874971155114</v>
      </c>
      <c r="Q46" s="20">
        <v>9.4036844459761451</v>
      </c>
      <c r="R46" s="20">
        <v>8.751075159411382</v>
      </c>
    </row>
    <row r="47" spans="2:19">
      <c r="B47" t="s">
        <v>77</v>
      </c>
      <c r="D47" s="20">
        <v>122.43567240372855</v>
      </c>
      <c r="E47" s="20">
        <v>81.147473439892394</v>
      </c>
      <c r="F47" s="20">
        <v>41.288198963836166</v>
      </c>
      <c r="G47" s="30"/>
      <c r="H47" s="20">
        <v>0</v>
      </c>
      <c r="I47" s="20">
        <v>0</v>
      </c>
      <c r="J47" s="20">
        <v>0.77221756089569227</v>
      </c>
      <c r="K47" s="20">
        <v>25.808913426645535</v>
      </c>
      <c r="L47" s="20">
        <v>54.566342452351201</v>
      </c>
      <c r="M47" s="30"/>
      <c r="N47" s="20">
        <v>0</v>
      </c>
      <c r="O47" s="20">
        <v>0</v>
      </c>
      <c r="P47" s="20">
        <v>0.39765165076927572</v>
      </c>
      <c r="Q47" s="20">
        <v>10.461693771570522</v>
      </c>
      <c r="R47" s="20">
        <v>30.428853541496359</v>
      </c>
    </row>
    <row r="48" spans="2:19">
      <c r="B48" t="s">
        <v>52</v>
      </c>
      <c r="D48" s="20">
        <v>93.376019645363513</v>
      </c>
      <c r="E48" s="20">
        <v>57.784133144829262</v>
      </c>
      <c r="F48" s="20">
        <v>35.591886500534287</v>
      </c>
      <c r="G48" s="30"/>
      <c r="H48" s="20">
        <v>0</v>
      </c>
      <c r="I48" s="20">
        <v>0.20363433366058797</v>
      </c>
      <c r="J48" s="20">
        <v>1.4665452769353511</v>
      </c>
      <c r="K48" s="20">
        <v>13.014178985501548</v>
      </c>
      <c r="L48" s="20">
        <v>43.09977454873178</v>
      </c>
      <c r="M48" s="30"/>
      <c r="N48" s="20">
        <v>3.3072345879182577E-2</v>
      </c>
      <c r="O48" s="20">
        <v>1.6333333333333339E-2</v>
      </c>
      <c r="P48" s="20">
        <v>1.034937204539021</v>
      </c>
      <c r="Q48" s="20">
        <v>8.2248810303471167</v>
      </c>
      <c r="R48" s="20">
        <v>26.282662586435631</v>
      </c>
    </row>
    <row r="49" spans="2:18">
      <c r="B49" t="s">
        <v>60</v>
      </c>
      <c r="D49" s="20">
        <v>3444.5064194689185</v>
      </c>
      <c r="E49" s="20">
        <v>1749.6071112589282</v>
      </c>
      <c r="F49" s="20">
        <v>1694.8993082099894</v>
      </c>
      <c r="G49" s="30"/>
      <c r="H49" s="20">
        <v>30.292151734404499</v>
      </c>
      <c r="I49" s="20">
        <v>38.211655865724204</v>
      </c>
      <c r="J49" s="20">
        <v>160.10410968847225</v>
      </c>
      <c r="K49" s="20">
        <v>509.72251094289953</v>
      </c>
      <c r="L49" s="20">
        <v>1011.2766830274279</v>
      </c>
      <c r="M49" s="30"/>
      <c r="N49" s="20">
        <v>24.608487661845821</v>
      </c>
      <c r="O49" s="20">
        <v>24.615309964366187</v>
      </c>
      <c r="P49" s="20">
        <v>168.19295230210528</v>
      </c>
      <c r="Q49" s="20">
        <v>504.76188393257257</v>
      </c>
      <c r="R49" s="20">
        <v>972.72067434909957</v>
      </c>
    </row>
    <row r="50" spans="2:18">
      <c r="B50" t="s">
        <v>53</v>
      </c>
      <c r="D50" s="20">
        <v>60.413540153617163</v>
      </c>
      <c r="E50" s="20">
        <v>43.058823771883226</v>
      </c>
      <c r="F50" s="20">
        <v>17.354716381733958</v>
      </c>
      <c r="G50" s="30"/>
      <c r="H50" s="20">
        <v>0.43108892915618807</v>
      </c>
      <c r="I50" s="20">
        <v>5.2750917938799935E-2</v>
      </c>
      <c r="J50" s="20">
        <v>0.70410848253434866</v>
      </c>
      <c r="K50" s="20">
        <v>14.520378519779984</v>
      </c>
      <c r="L50" s="20">
        <v>27.350496922473912</v>
      </c>
      <c r="M50" s="30"/>
      <c r="N50" s="20">
        <v>0.3910304002145869</v>
      </c>
      <c r="O50" s="20">
        <v>3.2626093495326837E-2</v>
      </c>
      <c r="P50" s="20">
        <v>0.63940031975153311</v>
      </c>
      <c r="Q50" s="20">
        <v>5.6585295106062619</v>
      </c>
      <c r="R50" s="20">
        <v>10.633130057666246</v>
      </c>
    </row>
    <row r="51" spans="2:18">
      <c r="B51" t="s">
        <v>63</v>
      </c>
      <c r="D51" s="20">
        <v>24.998925271932372</v>
      </c>
      <c r="E51" s="20">
        <v>12.271164649439646</v>
      </c>
      <c r="F51" s="20">
        <v>12.727760622492726</v>
      </c>
      <c r="G51" s="30"/>
      <c r="H51" s="20">
        <v>0</v>
      </c>
      <c r="I51" s="20">
        <v>0</v>
      </c>
      <c r="J51" s="20">
        <v>0.13332872164903248</v>
      </c>
      <c r="K51" s="20">
        <v>2.8214009087125818</v>
      </c>
      <c r="L51" s="20">
        <v>9.3164350190780283</v>
      </c>
      <c r="M51" s="30"/>
      <c r="N51" s="20">
        <v>5.8870981760111903E-3</v>
      </c>
      <c r="O51" s="20">
        <v>0</v>
      </c>
      <c r="P51" s="20">
        <v>0.16429371342799096</v>
      </c>
      <c r="Q51" s="20">
        <v>3.1543653794179356</v>
      </c>
      <c r="R51" s="20">
        <v>9.4032144314707899</v>
      </c>
    </row>
    <row r="52" spans="2:18">
      <c r="B52" t="s">
        <v>64</v>
      </c>
      <c r="D52" s="20">
        <v>46.839511359964021</v>
      </c>
      <c r="E52" s="20">
        <v>22.359348582989011</v>
      </c>
      <c r="F52" s="20">
        <v>24.480162776975</v>
      </c>
      <c r="G52" s="30"/>
      <c r="H52" s="20">
        <v>0</v>
      </c>
      <c r="I52" s="20">
        <v>5.7829866803335572E-2</v>
      </c>
      <c r="J52" s="20">
        <v>0.493837568858083</v>
      </c>
      <c r="K52" s="20">
        <v>7.2980743993438768</v>
      </c>
      <c r="L52" s="20">
        <v>14.509606747983714</v>
      </c>
      <c r="M52" s="30"/>
      <c r="N52" s="20">
        <v>2.2923088574494092E-2</v>
      </c>
      <c r="O52" s="20">
        <v>9.2673976030891905E-2</v>
      </c>
      <c r="P52" s="20">
        <v>0.84343532807039845</v>
      </c>
      <c r="Q52" s="20">
        <v>6.8558287336379635</v>
      </c>
      <c r="R52" s="20">
        <v>16.665301650661252</v>
      </c>
    </row>
    <row r="53" spans="2:18">
      <c r="B53" t="s">
        <v>54</v>
      </c>
      <c r="D53" s="20">
        <v>161.94942332803248</v>
      </c>
      <c r="E53" s="20">
        <v>125.30095464376164</v>
      </c>
      <c r="F53" s="20">
        <v>36.648468684270753</v>
      </c>
      <c r="G53" s="30"/>
      <c r="H53" s="20">
        <v>3.2657203873086491</v>
      </c>
      <c r="I53" s="20">
        <v>1.5336038632594136</v>
      </c>
      <c r="J53" s="20">
        <v>2.8586746580757603</v>
      </c>
      <c r="K53" s="20">
        <v>40.58627556378282</v>
      </c>
      <c r="L53" s="20">
        <v>77.056680171334975</v>
      </c>
      <c r="M53" s="30"/>
      <c r="N53" s="20">
        <v>1.9112195927739284</v>
      </c>
      <c r="O53" s="20">
        <v>0.97902801777322623</v>
      </c>
      <c r="P53" s="20">
        <v>2.23937768441772</v>
      </c>
      <c r="Q53" s="20">
        <v>11.826840341127989</v>
      </c>
      <c r="R53" s="20">
        <v>19.692003048177902</v>
      </c>
    </row>
    <row r="54" spans="2:18">
      <c r="B54" t="s">
        <v>186</v>
      </c>
      <c r="D54" s="20">
        <v>509.98137428850754</v>
      </c>
      <c r="E54" s="20">
        <v>237.77150040299372</v>
      </c>
      <c r="F54" s="20">
        <v>272.20987388551373</v>
      </c>
      <c r="G54" s="30"/>
      <c r="H54" s="20">
        <v>4.2272660129251197E-2</v>
      </c>
      <c r="I54" s="20">
        <v>9.5803728467326515E-2</v>
      </c>
      <c r="J54" s="20">
        <v>3.4063643680709386</v>
      </c>
      <c r="K54" s="20">
        <v>55.364975156356103</v>
      </c>
      <c r="L54" s="20">
        <v>178.86208448997013</v>
      </c>
      <c r="M54" s="30"/>
      <c r="N54" s="20">
        <v>5.6451730418943531E-2</v>
      </c>
      <c r="O54" s="20">
        <v>0.12932563307627234</v>
      </c>
      <c r="P54" s="20">
        <v>3.2561056429084663</v>
      </c>
      <c r="Q54" s="20">
        <v>65.457770577615179</v>
      </c>
      <c r="R54" s="20">
        <v>203.31022030149489</v>
      </c>
    </row>
    <row r="55" spans="2:18">
      <c r="B55" t="s">
        <v>187</v>
      </c>
      <c r="D55" s="20">
        <v>486.43168208748779</v>
      </c>
      <c r="E55" s="20">
        <v>218.52416748690914</v>
      </c>
      <c r="F55" s="20">
        <v>267.90751460057879</v>
      </c>
      <c r="G55" s="30"/>
      <c r="H55" s="20">
        <v>6.601461187214612E-2</v>
      </c>
      <c r="I55" s="20">
        <v>1.5197799085903398</v>
      </c>
      <c r="J55" s="20">
        <v>21.223149415662462</v>
      </c>
      <c r="K55" s="20">
        <v>71.43084964827041</v>
      </c>
      <c r="L55" s="20">
        <v>124.28437390251378</v>
      </c>
      <c r="M55" s="30"/>
      <c r="N55" s="20">
        <v>4.9000000000000002E-2</v>
      </c>
      <c r="O55" s="20">
        <v>2.1242090291318001</v>
      </c>
      <c r="P55" s="20">
        <v>48.266644471470315</v>
      </c>
      <c r="Q55" s="20">
        <v>97.62583059982029</v>
      </c>
      <c r="R55" s="20">
        <v>119.84183050015642</v>
      </c>
    </row>
    <row r="56" spans="2:18">
      <c r="B56" t="s">
        <v>66</v>
      </c>
      <c r="D56" s="20">
        <v>722.83968658360038</v>
      </c>
      <c r="E56" s="20">
        <v>407.93356351393396</v>
      </c>
      <c r="F56" s="20">
        <v>314.90612306966642</v>
      </c>
      <c r="G56" s="30"/>
      <c r="H56" s="20">
        <v>0.11545051757541279</v>
      </c>
      <c r="I56" s="20">
        <v>0.64901903942164241</v>
      </c>
      <c r="J56" s="20">
        <v>8.3516684548178475</v>
      </c>
      <c r="K56" s="20">
        <v>71.359810378889364</v>
      </c>
      <c r="L56" s="20">
        <v>327.45761512322974</v>
      </c>
      <c r="M56" s="30"/>
      <c r="N56" s="20">
        <v>0.20213139124820487</v>
      </c>
      <c r="O56" s="20">
        <v>0.51933125237567679</v>
      </c>
      <c r="P56" s="20">
        <v>10.1061434316433</v>
      </c>
      <c r="Q56" s="20">
        <v>63.655919193121292</v>
      </c>
      <c r="R56" s="20">
        <v>240.42259780127804</v>
      </c>
    </row>
    <row r="57" spans="2:18">
      <c r="B57" t="s">
        <v>56</v>
      </c>
      <c r="D57" s="20">
        <v>5776.0558264823921</v>
      </c>
      <c r="E57" s="20">
        <v>212.63327313387538</v>
      </c>
      <c r="F57" s="20">
        <v>5563.4225533485169</v>
      </c>
      <c r="G57" s="30"/>
      <c r="H57" s="20">
        <v>0.3314404823912383</v>
      </c>
      <c r="I57" s="20">
        <v>16.505025510098861</v>
      </c>
      <c r="J57" s="20">
        <v>102.73355272574985</v>
      </c>
      <c r="K57" s="20">
        <v>54.685770376302536</v>
      </c>
      <c r="L57" s="20">
        <v>38.377484039332877</v>
      </c>
      <c r="M57" s="30"/>
      <c r="N57" s="20">
        <v>1.0321987699098678</v>
      </c>
      <c r="O57" s="20">
        <v>63.077430994313033</v>
      </c>
      <c r="P57" s="20">
        <v>640.89705236062719</v>
      </c>
      <c r="Q57" s="20">
        <v>2327.8677887013969</v>
      </c>
      <c r="R57" s="20">
        <v>2530.5480825222703</v>
      </c>
    </row>
    <row r="58" spans="2:18">
      <c r="B58" t="s">
        <v>57</v>
      </c>
      <c r="D58" s="20">
        <v>149.53285782918903</v>
      </c>
      <c r="E58" s="20">
        <v>0</v>
      </c>
      <c r="F58" s="20">
        <v>149.53285782918903</v>
      </c>
      <c r="G58" s="30"/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30"/>
      <c r="N58" s="20">
        <v>2.6410227112807848E-2</v>
      </c>
      <c r="O58" s="20">
        <v>1.0190665957255767</v>
      </c>
      <c r="P58" s="20">
        <v>66.491914321638461</v>
      </c>
      <c r="Q58" s="20">
        <v>56.238113280060759</v>
      </c>
      <c r="R58" s="20">
        <v>25.757353404651415</v>
      </c>
    </row>
    <row r="59" spans="2:18">
      <c r="B59" t="s">
        <v>58</v>
      </c>
      <c r="D59" s="20">
        <v>310.93337346337529</v>
      </c>
      <c r="E59" s="20">
        <v>0</v>
      </c>
      <c r="F59" s="20">
        <v>310.93337346337529</v>
      </c>
      <c r="G59" s="30"/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30"/>
      <c r="N59" s="20">
        <v>7.7602036709334493E-2</v>
      </c>
      <c r="O59" s="20">
        <v>6.6211120680745722E-2</v>
      </c>
      <c r="P59" s="20">
        <v>4.5984828916913294</v>
      </c>
      <c r="Q59" s="20">
        <v>100.35818048470709</v>
      </c>
      <c r="R59" s="20">
        <v>205.83289692958675</v>
      </c>
    </row>
    <row r="60" spans="2:18">
      <c r="B60" t="s">
        <v>67</v>
      </c>
      <c r="D60" s="20">
        <v>225.62458703308113</v>
      </c>
      <c r="E60" s="20">
        <v>0</v>
      </c>
      <c r="F60" s="20">
        <v>225.62458703308113</v>
      </c>
      <c r="G60" s="30"/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30"/>
      <c r="N60" s="20">
        <v>0.12789624163601629</v>
      </c>
      <c r="O60" s="20">
        <v>1.706076532911649</v>
      </c>
      <c r="P60" s="20">
        <v>19.16295456418786</v>
      </c>
      <c r="Q60" s="20">
        <v>91.460968135332521</v>
      </c>
      <c r="R60" s="20">
        <v>113.16669155901309</v>
      </c>
    </row>
    <row r="61" spans="2:18">
      <c r="B61" t="s">
        <v>59</v>
      </c>
      <c r="D61" s="20">
        <v>1854.3172133221908</v>
      </c>
      <c r="E61" s="20">
        <v>1854.3172133221908</v>
      </c>
      <c r="F61" s="20">
        <v>0</v>
      </c>
      <c r="G61" s="30"/>
      <c r="H61" s="20">
        <v>0.35345588817526252</v>
      </c>
      <c r="I61" s="20">
        <v>0</v>
      </c>
      <c r="J61" s="20">
        <v>1.1023317630983975</v>
      </c>
      <c r="K61" s="20">
        <v>278.99672898025</v>
      </c>
      <c r="L61" s="20">
        <v>1573.8646966906674</v>
      </c>
      <c r="M61" s="30"/>
      <c r="N61" s="20">
        <v>0</v>
      </c>
      <c r="O61" s="20">
        <v>0</v>
      </c>
      <c r="P61" s="20">
        <v>0</v>
      </c>
      <c r="Q61" s="20">
        <v>0</v>
      </c>
      <c r="R61" s="20">
        <v>0</v>
      </c>
    </row>
    <row r="62" spans="2:18">
      <c r="B62" t="s">
        <v>68</v>
      </c>
      <c r="D62" s="20">
        <v>106.66027306737939</v>
      </c>
      <c r="E62" s="20">
        <v>106.66027306737939</v>
      </c>
      <c r="F62" s="20">
        <v>0</v>
      </c>
      <c r="G62" s="30"/>
      <c r="H62" s="20">
        <v>0.23258275878651721</v>
      </c>
      <c r="I62" s="20">
        <v>4.1179471339384186</v>
      </c>
      <c r="J62" s="20">
        <v>58.004857810175373</v>
      </c>
      <c r="K62" s="20">
        <v>39.224819479854958</v>
      </c>
      <c r="L62" s="20">
        <v>5.0800658846241582</v>
      </c>
      <c r="M62" s="30"/>
      <c r="N62" s="20">
        <v>0</v>
      </c>
      <c r="O62" s="20">
        <v>0</v>
      </c>
      <c r="P62" s="20">
        <v>0</v>
      </c>
      <c r="Q62" s="20">
        <v>0</v>
      </c>
      <c r="R62" s="20">
        <v>0</v>
      </c>
    </row>
    <row r="63" spans="2:18">
      <c r="B63" t="s">
        <v>191</v>
      </c>
      <c r="D63" s="20">
        <v>291.6451868679481</v>
      </c>
      <c r="E63" s="20">
        <v>176.16339132857763</v>
      </c>
      <c r="F63" s="20">
        <v>115.48179553937041</v>
      </c>
      <c r="G63" s="30"/>
      <c r="H63" s="20">
        <v>1.400839883986484</v>
      </c>
      <c r="I63" s="20">
        <v>0.37476391616105809</v>
      </c>
      <c r="J63" s="20">
        <v>7.5604231767580794</v>
      </c>
      <c r="K63" s="20">
        <v>63.192396302331993</v>
      </c>
      <c r="L63" s="20">
        <v>103.63496804933999</v>
      </c>
      <c r="M63" s="30"/>
      <c r="N63" s="20">
        <v>1.3404453215584156</v>
      </c>
      <c r="O63" s="20">
        <v>0.2347847918715161</v>
      </c>
      <c r="P63" s="20">
        <v>4.3366441202261088</v>
      </c>
      <c r="Q63" s="20">
        <v>38.676603039070919</v>
      </c>
      <c r="R63" s="20">
        <v>70.893318266643462</v>
      </c>
    </row>
    <row r="64" spans="2:18">
      <c r="B64" t="s">
        <v>70</v>
      </c>
      <c r="D64" s="20">
        <v>446.68386225006077</v>
      </c>
      <c r="E64" s="20">
        <v>307.86731982874824</v>
      </c>
      <c r="F64" s="20">
        <v>138.81654242131265</v>
      </c>
      <c r="G64" s="30"/>
      <c r="H64" s="20">
        <v>5.9306862511430136</v>
      </c>
      <c r="I64" s="20">
        <v>5.1364128783700247</v>
      </c>
      <c r="J64" s="20">
        <v>6.2379600547453791</v>
      </c>
      <c r="K64" s="20">
        <v>58.263063331471955</v>
      </c>
      <c r="L64" s="20">
        <v>232.29919731301783</v>
      </c>
      <c r="M64" s="30"/>
      <c r="N64" s="20">
        <v>0.17105057701672827</v>
      </c>
      <c r="O64" s="20">
        <v>1.4952553678874034</v>
      </c>
      <c r="P64" s="20">
        <v>19.299893460756053</v>
      </c>
      <c r="Q64" s="20">
        <v>37.015051849065756</v>
      </c>
      <c r="R64" s="20">
        <v>80.835291166586742</v>
      </c>
    </row>
    <row r="65" spans="2:19">
      <c r="B65" t="s">
        <v>71</v>
      </c>
      <c r="D65" s="20">
        <v>77.560331717353137</v>
      </c>
      <c r="E65" s="20">
        <v>43.36781616531276</v>
      </c>
      <c r="F65" s="20">
        <v>34.192515552040376</v>
      </c>
      <c r="G65" s="30"/>
      <c r="H65" s="20">
        <v>4.3772198639312636</v>
      </c>
      <c r="I65" s="20">
        <v>2.3527008581952416</v>
      </c>
      <c r="J65" s="20">
        <v>9.8200044217975524</v>
      </c>
      <c r="K65" s="20">
        <v>17.011526082168732</v>
      </c>
      <c r="L65" s="20">
        <v>9.806364939219959</v>
      </c>
      <c r="M65" s="30"/>
      <c r="N65" s="20">
        <v>4.4025458570822646</v>
      </c>
      <c r="O65" s="20">
        <v>3.0443702512014865</v>
      </c>
      <c r="P65" s="20">
        <v>7.5312312520538107</v>
      </c>
      <c r="Q65" s="20">
        <v>12.164437797440055</v>
      </c>
      <c r="R65" s="20">
        <v>7.04993039426276</v>
      </c>
    </row>
    <row r="66" spans="2:19">
      <c r="B66" t="s">
        <v>72</v>
      </c>
      <c r="D66" s="20">
        <v>106.61302492268656</v>
      </c>
      <c r="E66" s="20">
        <v>29.992820206935214</v>
      </c>
      <c r="F66" s="20">
        <v>76.620204715751385</v>
      </c>
      <c r="G66" s="30"/>
      <c r="H66" s="20">
        <v>0.14288244247556511</v>
      </c>
      <c r="I66" s="20">
        <v>0.3917012344386131</v>
      </c>
      <c r="J66" s="20">
        <v>6.2754104418000969</v>
      </c>
      <c r="K66" s="20">
        <v>11.277699845350444</v>
      </c>
      <c r="L66" s="20">
        <v>11.905126242870493</v>
      </c>
      <c r="M66" s="30"/>
      <c r="N66" s="20">
        <v>0.11657077625570779</v>
      </c>
      <c r="O66" s="20">
        <v>2.667042833610048</v>
      </c>
      <c r="P66" s="20">
        <v>22.338409915824585</v>
      </c>
      <c r="Q66" s="20">
        <v>32.290407437793846</v>
      </c>
      <c r="R66" s="20">
        <v>19.207773752267201</v>
      </c>
    </row>
    <row r="67" spans="2:19">
      <c r="B67" t="s">
        <v>73</v>
      </c>
      <c r="D67" s="20">
        <v>24.041081548987716</v>
      </c>
      <c r="E67" s="20">
        <v>20.680591425532022</v>
      </c>
      <c r="F67" s="20">
        <v>3.3604901234556923</v>
      </c>
      <c r="G67" s="30"/>
      <c r="H67" s="20">
        <v>0</v>
      </c>
      <c r="I67" s="20">
        <v>0</v>
      </c>
      <c r="J67" s="20">
        <v>0.10903122913728913</v>
      </c>
      <c r="K67" s="20">
        <v>2.266022572622211</v>
      </c>
      <c r="L67" s="20">
        <v>18.305537623772523</v>
      </c>
      <c r="M67" s="30"/>
      <c r="N67" s="20">
        <v>0</v>
      </c>
      <c r="O67" s="20">
        <v>0</v>
      </c>
      <c r="P67" s="20">
        <v>0</v>
      </c>
      <c r="Q67" s="20">
        <v>0.64013425071880292</v>
      </c>
      <c r="R67" s="20">
        <v>2.7203558727368895</v>
      </c>
    </row>
    <row r="68" spans="2:19">
      <c r="B68" t="s">
        <v>190</v>
      </c>
      <c r="D68" s="20">
        <v>77.540225746934482</v>
      </c>
      <c r="E68" s="20">
        <v>45.411735019656042</v>
      </c>
      <c r="F68" s="20">
        <v>32.128490727278425</v>
      </c>
      <c r="G68" s="30"/>
      <c r="H68" s="20">
        <v>0.54838161844094901</v>
      </c>
      <c r="I68" s="20">
        <v>3.7698420902186771</v>
      </c>
      <c r="J68" s="20">
        <v>15.123429074505903</v>
      </c>
      <c r="K68" s="20">
        <v>14.494974930877214</v>
      </c>
      <c r="L68" s="20">
        <v>11.475107305613308</v>
      </c>
      <c r="M68" s="30"/>
      <c r="N68" s="20">
        <v>0.452343591857851</v>
      </c>
      <c r="O68" s="20">
        <v>4.3172191218904956</v>
      </c>
      <c r="P68" s="20">
        <v>12.108442710015328</v>
      </c>
      <c r="Q68" s="20">
        <v>6.9204969244801449</v>
      </c>
      <c r="R68" s="20">
        <v>8.3299883790346083</v>
      </c>
    </row>
    <row r="69" spans="2:19">
      <c r="B69" t="s">
        <v>189</v>
      </c>
      <c r="D69" s="20">
        <v>344.61914091121616</v>
      </c>
      <c r="E69" s="20">
        <v>178.09802612123175</v>
      </c>
      <c r="F69" s="20">
        <v>166.52111478998438</v>
      </c>
      <c r="G69" s="30"/>
      <c r="H69" s="20">
        <v>1.4850860244197275</v>
      </c>
      <c r="I69" s="20">
        <v>2.6208929161903312</v>
      </c>
      <c r="J69" s="20">
        <v>12.548277082352808</v>
      </c>
      <c r="K69" s="20">
        <v>57.742220704779257</v>
      </c>
      <c r="L69" s="20">
        <v>103.70154939348961</v>
      </c>
      <c r="M69" s="30"/>
      <c r="N69" s="20">
        <v>0.51336089870087132</v>
      </c>
      <c r="O69" s="20">
        <v>1.5146412649048726</v>
      </c>
      <c r="P69" s="20">
        <v>9.0755681590486041</v>
      </c>
      <c r="Q69" s="20">
        <v>46.801260281394605</v>
      </c>
      <c r="R69" s="20">
        <v>108.61628418593544</v>
      </c>
    </row>
    <row r="70" spans="2:19">
      <c r="B70" t="s">
        <v>76</v>
      </c>
      <c r="D70" s="20">
        <v>237.41518351763079</v>
      </c>
      <c r="E70" s="20">
        <v>135.57897537323811</v>
      </c>
      <c r="F70" s="20">
        <v>101.83620814439274</v>
      </c>
      <c r="G70" s="30"/>
      <c r="H70" s="20">
        <v>0</v>
      </c>
      <c r="I70" s="20">
        <v>8.2815690207358225E-2</v>
      </c>
      <c r="J70" s="20">
        <v>2.1947267394267875</v>
      </c>
      <c r="K70" s="20">
        <v>30.035441356526896</v>
      </c>
      <c r="L70" s="20">
        <v>103.26599158707704</v>
      </c>
      <c r="M70" s="30"/>
      <c r="N70" s="20">
        <v>0</v>
      </c>
      <c r="O70" s="20">
        <v>0</v>
      </c>
      <c r="P70" s="20">
        <v>1.0888349873424372</v>
      </c>
      <c r="Q70" s="20">
        <v>23.287117728847942</v>
      </c>
      <c r="R70" s="20">
        <v>77.460255428202345</v>
      </c>
    </row>
    <row r="71" spans="2:19">
      <c r="B71" t="s">
        <v>148</v>
      </c>
      <c r="D71" s="20">
        <v>291.51107040348222</v>
      </c>
      <c r="E71" s="20">
        <v>177.29597431832613</v>
      </c>
      <c r="F71" s="20">
        <v>114.21509608515602</v>
      </c>
      <c r="G71" s="30"/>
      <c r="H71" s="20">
        <v>12.352384378768555</v>
      </c>
      <c r="I71" s="20">
        <v>4.9305750506768611</v>
      </c>
      <c r="J71" s="20">
        <v>8.3786759630522294</v>
      </c>
      <c r="K71" s="20">
        <v>37.172530441074123</v>
      </c>
      <c r="L71" s="20">
        <v>114.4618084847543</v>
      </c>
      <c r="M71" s="30"/>
      <c r="N71" s="20">
        <v>9.23762440342818</v>
      </c>
      <c r="O71" s="20">
        <v>3.5292126757588109</v>
      </c>
      <c r="P71" s="20">
        <v>6.4237595136134953</v>
      </c>
      <c r="Q71" s="20">
        <v>22.271647642207611</v>
      </c>
      <c r="R71" s="20">
        <v>72.752851850147962</v>
      </c>
    </row>
    <row r="72" spans="2:19">
      <c r="B72" t="s">
        <v>188</v>
      </c>
      <c r="D72" s="20">
        <v>0.85728385964901799</v>
      </c>
      <c r="E72" s="20">
        <v>0.43904321191111489</v>
      </c>
      <c r="F72" s="20">
        <v>0.41824064773790309</v>
      </c>
      <c r="G72" s="30"/>
      <c r="H72" s="20">
        <v>9.8630136986300999E-4</v>
      </c>
      <c r="I72" s="20">
        <v>3.5999999999999963E-2</v>
      </c>
      <c r="J72" s="20">
        <v>5.9124185942061504E-3</v>
      </c>
      <c r="K72" s="20">
        <v>2.9053120695168327E-2</v>
      </c>
      <c r="L72" s="20">
        <v>0.36709137125187746</v>
      </c>
      <c r="M72" s="30"/>
      <c r="N72" s="20">
        <v>6.4109589041095897E-3</v>
      </c>
      <c r="O72" s="20">
        <v>5.42465753424657E-3</v>
      </c>
      <c r="P72" s="20">
        <v>2.7034523346993092E-2</v>
      </c>
      <c r="Q72" s="20">
        <v>7.4207410282998654E-2</v>
      </c>
      <c r="R72" s="20">
        <v>0.30516309766955518</v>
      </c>
    </row>
    <row r="73" spans="2:19">
      <c r="B73" s="35" t="s">
        <v>44</v>
      </c>
      <c r="C73" s="21"/>
      <c r="D73" s="26">
        <v>47488.753719248067</v>
      </c>
      <c r="E73" s="26">
        <v>25406.448122315709</v>
      </c>
      <c r="F73" s="26">
        <v>22082.305596932369</v>
      </c>
      <c r="G73" s="32"/>
      <c r="H73" s="26">
        <v>181.53486459342435</v>
      </c>
      <c r="I73" s="26">
        <v>209.946855350882</v>
      </c>
      <c r="J73" s="26">
        <v>1211.6303078415001</v>
      </c>
      <c r="K73" s="26">
        <v>7244.9828998915591</v>
      </c>
      <c r="L73" s="26">
        <v>16558.353194638341</v>
      </c>
      <c r="M73" s="32"/>
      <c r="N73" s="26">
        <v>137.71452583616906</v>
      </c>
      <c r="O73" s="26">
        <v>158.64347724328047</v>
      </c>
      <c r="P73" s="26">
        <v>1119.8694154090745</v>
      </c>
      <c r="Q73" s="26">
        <v>4948.0641678183811</v>
      </c>
      <c r="R73" s="26">
        <v>15718.014010625462</v>
      </c>
      <c r="S73" s="20"/>
    </row>
    <row r="74" spans="2:19">
      <c r="B74" s="14" t="s">
        <v>78</v>
      </c>
      <c r="D74" s="20">
        <v>529.00938591669512</v>
      </c>
      <c r="E74" s="20">
        <v>228.40123282566046</v>
      </c>
      <c r="F74" s="20">
        <v>300.60815309103447</v>
      </c>
      <c r="G74" s="30"/>
      <c r="H74" s="20">
        <v>1.1300866457243479</v>
      </c>
      <c r="I74" s="20">
        <v>2.5946642869728609</v>
      </c>
      <c r="J74" s="20">
        <v>11.42296890110239</v>
      </c>
      <c r="K74" s="20">
        <v>48.375154677744327</v>
      </c>
      <c r="L74" s="20">
        <v>164.87835831411658</v>
      </c>
      <c r="M74" s="30"/>
      <c r="N74" s="20">
        <v>0.77770165672492952</v>
      </c>
      <c r="O74" s="20">
        <v>1.4084125512425703</v>
      </c>
      <c r="P74" s="20">
        <v>13.523880128452966</v>
      </c>
      <c r="Q74" s="20">
        <v>45.415257165531997</v>
      </c>
      <c r="R74" s="20">
        <v>239.48290158908205</v>
      </c>
    </row>
    <row r="75" spans="2:19">
      <c r="B75" s="14" t="s">
        <v>147</v>
      </c>
      <c r="D75" s="20">
        <v>12091.048892183017</v>
      </c>
      <c r="E75" s="20">
        <v>6990.4832406545365</v>
      </c>
      <c r="F75" s="20">
        <v>5100.5656515284845</v>
      </c>
      <c r="G75" s="30"/>
      <c r="H75" s="20">
        <v>3.2194887224979447</v>
      </c>
      <c r="I75" s="20">
        <v>3.3895511862069259</v>
      </c>
      <c r="J75" s="20">
        <v>151.30253862421122</v>
      </c>
      <c r="K75" s="20">
        <v>2234.1396727187398</v>
      </c>
      <c r="L75" s="20">
        <v>4598.4319894028822</v>
      </c>
      <c r="M75" s="30"/>
      <c r="N75" s="20">
        <v>2.8804698536235431</v>
      </c>
      <c r="O75" s="20">
        <v>2.6257215981631434</v>
      </c>
      <c r="P75" s="20">
        <v>78.56181781986146</v>
      </c>
      <c r="Q75" s="20">
        <v>1168.7152074149024</v>
      </c>
      <c r="R75" s="20">
        <v>3847.7824348419349</v>
      </c>
    </row>
    <row r="76" spans="2:19">
      <c r="B76" s="14" t="s">
        <v>79</v>
      </c>
      <c r="D76" s="20">
        <v>17568.510725593405</v>
      </c>
      <c r="E76" s="20">
        <v>8957.2934652431431</v>
      </c>
      <c r="F76" s="20">
        <v>8611.2172603502622</v>
      </c>
      <c r="G76" s="30"/>
      <c r="H76" s="20">
        <v>45.417757719262262</v>
      </c>
      <c r="I76" s="20">
        <v>47.094544059161052</v>
      </c>
      <c r="J76" s="20">
        <v>331.27240232444802</v>
      </c>
      <c r="K76" s="20">
        <v>2467.2386736949461</v>
      </c>
      <c r="L76" s="20">
        <v>6066.2700874453258</v>
      </c>
      <c r="M76" s="30"/>
      <c r="N76" s="20">
        <v>26.109972965415274</v>
      </c>
      <c r="O76" s="20">
        <v>31.263268671919644</v>
      </c>
      <c r="P76" s="20">
        <v>330.49666672490707</v>
      </c>
      <c r="Q76" s="20">
        <v>2003.7012587256243</v>
      </c>
      <c r="R76" s="20">
        <v>6219.6460932623968</v>
      </c>
    </row>
    <row r="77" spans="2:19">
      <c r="B77" s="14" t="s">
        <v>80</v>
      </c>
      <c r="D77" s="20">
        <v>109.98680303967976</v>
      </c>
      <c r="E77" s="20">
        <v>53.817419767525536</v>
      </c>
      <c r="F77" s="20">
        <v>56.169383272154249</v>
      </c>
      <c r="G77" s="30"/>
      <c r="H77" s="20">
        <v>0.23874922390812797</v>
      </c>
      <c r="I77" s="20">
        <v>0.14922619666666673</v>
      </c>
      <c r="J77" s="20">
        <v>2.1288282313170726</v>
      </c>
      <c r="K77" s="20">
        <v>18.040846494470092</v>
      </c>
      <c r="L77" s="20">
        <v>33.259769621163557</v>
      </c>
      <c r="M77" s="30"/>
      <c r="N77" s="20">
        <v>0</v>
      </c>
      <c r="O77" s="20">
        <v>0</v>
      </c>
      <c r="P77" s="20">
        <v>1.0681253687183432</v>
      </c>
      <c r="Q77" s="20">
        <v>9.4107435150073755</v>
      </c>
      <c r="R77" s="20">
        <v>45.690514388428518</v>
      </c>
    </row>
    <row r="78" spans="2:19">
      <c r="B78" s="14" t="s">
        <v>81</v>
      </c>
      <c r="D78" s="20">
        <v>765.32353969466965</v>
      </c>
      <c r="E78" s="20">
        <v>473.38038246547785</v>
      </c>
      <c r="F78" s="20">
        <v>291.94315722919163</v>
      </c>
      <c r="G78" s="30"/>
      <c r="H78" s="20">
        <v>38.864457378507609</v>
      </c>
      <c r="I78" s="20">
        <v>27.172621860363446</v>
      </c>
      <c r="J78" s="20">
        <v>53.041698514115453</v>
      </c>
      <c r="K78" s="20">
        <v>182.90789969670902</v>
      </c>
      <c r="L78" s="20">
        <v>171.39370501578227</v>
      </c>
      <c r="M78" s="30"/>
      <c r="N78" s="20">
        <v>36.614984696511996</v>
      </c>
      <c r="O78" s="20">
        <v>21.23883805489163</v>
      </c>
      <c r="P78" s="20">
        <v>29.465460792483519</v>
      </c>
      <c r="Q78" s="20">
        <v>88.163721517239367</v>
      </c>
      <c r="R78" s="20">
        <v>116.46015216806508</v>
      </c>
    </row>
    <row r="79" spans="2:19">
      <c r="B79" s="14" t="s">
        <v>82</v>
      </c>
      <c r="D79" s="20">
        <v>8085.9132595302708</v>
      </c>
      <c r="E79" s="20">
        <v>4569.9812248257667</v>
      </c>
      <c r="F79" s="20">
        <v>3515.9320347045059</v>
      </c>
      <c r="G79" s="30"/>
      <c r="H79" s="20">
        <v>1.0149599667886025</v>
      </c>
      <c r="I79" s="20">
        <v>9.8363835059356948</v>
      </c>
      <c r="J79" s="20">
        <v>137.46235397359712</v>
      </c>
      <c r="K79" s="20">
        <v>970.89014588480291</v>
      </c>
      <c r="L79" s="20">
        <v>3450.7773814946413</v>
      </c>
      <c r="M79" s="30"/>
      <c r="N79" s="20">
        <v>0.89524587401318367</v>
      </c>
      <c r="O79" s="20">
        <v>2.8872951410543628</v>
      </c>
      <c r="P79" s="20">
        <v>45.625950782790184</v>
      </c>
      <c r="Q79" s="20">
        <v>390.29157557403488</v>
      </c>
      <c r="R79" s="20">
        <v>3076.2319673326124</v>
      </c>
    </row>
    <row r="80" spans="2:19">
      <c r="B80" s="14" t="s">
        <v>83</v>
      </c>
      <c r="D80" s="20">
        <v>0</v>
      </c>
      <c r="E80" s="20">
        <v>0</v>
      </c>
      <c r="F80" s="20">
        <v>0</v>
      </c>
      <c r="G80" s="30"/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30"/>
      <c r="N80" s="20">
        <v>0</v>
      </c>
      <c r="O80" s="20">
        <v>0</v>
      </c>
      <c r="P80" s="20">
        <v>0</v>
      </c>
      <c r="Q80" s="20">
        <v>0</v>
      </c>
      <c r="R80" s="20">
        <v>0</v>
      </c>
    </row>
    <row r="81" spans="2:19">
      <c r="B81" s="14" t="s">
        <v>84</v>
      </c>
      <c r="D81" s="20">
        <v>402.57875067490363</v>
      </c>
      <c r="E81" s="20">
        <v>205.11103765551039</v>
      </c>
      <c r="F81" s="20">
        <v>197.46771301939313</v>
      </c>
      <c r="G81" s="30"/>
      <c r="H81" s="20">
        <v>0</v>
      </c>
      <c r="I81" s="20">
        <v>0</v>
      </c>
      <c r="J81" s="20">
        <v>14.249226249030798</v>
      </c>
      <c r="K81" s="20">
        <v>85.435997793463969</v>
      </c>
      <c r="L81" s="20">
        <v>105.42581361301561</v>
      </c>
      <c r="M81" s="30"/>
      <c r="N81" s="20">
        <v>0</v>
      </c>
      <c r="O81" s="20">
        <v>0.10400015658893651</v>
      </c>
      <c r="P81" s="20">
        <v>32.632545014161522</v>
      </c>
      <c r="Q81" s="20">
        <v>70.193775680010432</v>
      </c>
      <c r="R81" s="20">
        <v>94.53739216863228</v>
      </c>
    </row>
    <row r="82" spans="2:19">
      <c r="B82" s="14" t="s">
        <v>85</v>
      </c>
      <c r="D82" s="20">
        <v>17.456617398786008</v>
      </c>
      <c r="E82" s="20">
        <v>9.3353627956082139</v>
      </c>
      <c r="F82" s="20">
        <v>8.1212546031777944</v>
      </c>
      <c r="G82" s="30"/>
      <c r="H82" s="20">
        <v>4.9074078819330215E-2</v>
      </c>
      <c r="I82" s="20">
        <v>0.11839988516594854</v>
      </c>
      <c r="J82" s="20">
        <v>0.55882437783655536</v>
      </c>
      <c r="K82" s="20">
        <v>3.06476800584475</v>
      </c>
      <c r="L82" s="20">
        <v>5.5442964479416323</v>
      </c>
      <c r="M82" s="30"/>
      <c r="N82" s="20">
        <v>0.2171672938688734</v>
      </c>
      <c r="O82" s="20">
        <v>2.5531915184438387E-2</v>
      </c>
      <c r="P82" s="20">
        <v>0.46412144103723063</v>
      </c>
      <c r="Q82" s="20">
        <v>1.292333476163201</v>
      </c>
      <c r="R82" s="20">
        <v>6.1221004769240501</v>
      </c>
    </row>
    <row r="83" spans="2:19">
      <c r="B83" s="14" t="s">
        <v>86</v>
      </c>
      <c r="D83" s="20">
        <v>7918.9257452166412</v>
      </c>
      <c r="E83" s="20">
        <v>3918.6447560824786</v>
      </c>
      <c r="F83" s="20">
        <v>4000.280989134164</v>
      </c>
      <c r="G83" s="30"/>
      <c r="H83" s="20">
        <v>91.600290857916136</v>
      </c>
      <c r="I83" s="20">
        <v>119.59146437040943</v>
      </c>
      <c r="J83" s="20">
        <v>510.19146664584139</v>
      </c>
      <c r="K83" s="20">
        <v>1234.8897409248373</v>
      </c>
      <c r="L83" s="20">
        <v>1962.3717932834743</v>
      </c>
      <c r="M83" s="30"/>
      <c r="N83" s="20">
        <v>70.218983496011248</v>
      </c>
      <c r="O83" s="20">
        <v>99.090409154235743</v>
      </c>
      <c r="P83" s="20">
        <v>588.03084733666196</v>
      </c>
      <c r="Q83" s="20">
        <v>1170.8802947498668</v>
      </c>
      <c r="R83" s="20">
        <v>2072.0604543973886</v>
      </c>
    </row>
    <row r="84" spans="2:19">
      <c r="B84" s="35" t="s">
        <v>45</v>
      </c>
      <c r="C84" s="21"/>
      <c r="D84" s="26">
        <v>23507.419058039388</v>
      </c>
      <c r="E84" s="26">
        <v>10533.174690039177</v>
      </c>
      <c r="F84" s="26">
        <v>12974.244368000216</v>
      </c>
      <c r="G84" s="32"/>
      <c r="H84" s="26">
        <v>1816.7153407588648</v>
      </c>
      <c r="I84" s="26">
        <v>931.90098851402013</v>
      </c>
      <c r="J84" s="26">
        <v>1889.7012825045399</v>
      </c>
      <c r="K84" s="26">
        <v>2720.8528565543884</v>
      </c>
      <c r="L84" s="26">
        <v>3174.0042217073651</v>
      </c>
      <c r="M84" s="32"/>
      <c r="N84" s="26">
        <v>1230.6348106487658</v>
      </c>
      <c r="O84" s="26">
        <v>1280.5655419707209</v>
      </c>
      <c r="P84" s="26">
        <v>2911.9162017298722</v>
      </c>
      <c r="Q84" s="26">
        <v>3782.3898370215147</v>
      </c>
      <c r="R84" s="26">
        <v>3768.7379766293398</v>
      </c>
      <c r="S84" s="20"/>
    </row>
    <row r="85" spans="2:19">
      <c r="B85" s="14" t="s">
        <v>87</v>
      </c>
      <c r="D85" s="20">
        <v>8215.1933976552282</v>
      </c>
      <c r="E85" s="20">
        <v>3666.6565277618065</v>
      </c>
      <c r="F85" s="20">
        <v>4548.5368698934199</v>
      </c>
      <c r="G85" s="30"/>
      <c r="H85" s="20">
        <v>1.4579202359142747</v>
      </c>
      <c r="I85" s="20">
        <v>34.816503062012991</v>
      </c>
      <c r="J85" s="20">
        <v>273.24731409580414</v>
      </c>
      <c r="K85" s="20">
        <v>1302.1108069687198</v>
      </c>
      <c r="L85" s="20">
        <v>2055.0239833993546</v>
      </c>
      <c r="M85" s="30"/>
      <c r="N85" s="20">
        <v>1.1816990925832096</v>
      </c>
      <c r="O85" s="20">
        <v>49.815807527158988</v>
      </c>
      <c r="P85" s="20">
        <v>463.49862399815868</v>
      </c>
      <c r="Q85" s="20">
        <v>1629.2927365489709</v>
      </c>
      <c r="R85" s="20">
        <v>2404.7480027265478</v>
      </c>
    </row>
    <row r="86" spans="2:19">
      <c r="B86" s="14" t="s">
        <v>88</v>
      </c>
      <c r="D86" s="20">
        <v>251.17042510505217</v>
      </c>
      <c r="E86" s="20">
        <v>239.52763060430863</v>
      </c>
      <c r="F86" s="20">
        <v>11.642794500743591</v>
      </c>
      <c r="G86" s="30"/>
      <c r="H86" s="20">
        <v>1.0803259861294099E-3</v>
      </c>
      <c r="I86" s="20">
        <v>4.7320063852455008E-4</v>
      </c>
      <c r="J86" s="20">
        <v>2.1186420496343534</v>
      </c>
      <c r="K86" s="20">
        <v>22.746621853227758</v>
      </c>
      <c r="L86" s="20">
        <v>214.6608131748219</v>
      </c>
      <c r="M86" s="30"/>
      <c r="N86" s="20">
        <v>8.7497476557882E-4</v>
      </c>
      <c r="O86" s="20">
        <v>2.8570604590699998E-4</v>
      </c>
      <c r="P86" s="20">
        <v>0.35673678364983297</v>
      </c>
      <c r="Q86" s="20">
        <v>1.2979909978905737</v>
      </c>
      <c r="R86" s="20">
        <v>9.9869060383916946</v>
      </c>
    </row>
    <row r="87" spans="2:19">
      <c r="B87" s="14" t="s">
        <v>89</v>
      </c>
      <c r="D87" s="20">
        <v>13819.104108497979</v>
      </c>
      <c r="E87" s="20">
        <v>5967.8179598769211</v>
      </c>
      <c r="F87" s="20">
        <v>7851.2861486210613</v>
      </c>
      <c r="G87" s="30"/>
      <c r="H87" s="20">
        <v>1811.1083563333691</v>
      </c>
      <c r="I87" s="20">
        <v>890.23685762519744</v>
      </c>
      <c r="J87" s="20">
        <v>1555.3038990323448</v>
      </c>
      <c r="K87" s="20">
        <v>1165.0150038735726</v>
      </c>
      <c r="L87" s="20">
        <v>546.15384301243819</v>
      </c>
      <c r="M87" s="30"/>
      <c r="N87" s="20">
        <v>1226.3667936051659</v>
      </c>
      <c r="O87" s="20">
        <v>1227.1723410420204</v>
      </c>
      <c r="P87" s="20">
        <v>2410.9886706311536</v>
      </c>
      <c r="Q87" s="20">
        <v>1972.9310853151837</v>
      </c>
      <c r="R87" s="20">
        <v>1013.8272580275353</v>
      </c>
    </row>
    <row r="88" spans="2:19">
      <c r="B88" s="14" t="s">
        <v>90</v>
      </c>
      <c r="D88" s="20">
        <v>1103.1974466258878</v>
      </c>
      <c r="E88" s="20">
        <v>575.06106457892463</v>
      </c>
      <c r="F88" s="20">
        <v>528.13638204696247</v>
      </c>
      <c r="G88" s="30"/>
      <c r="H88" s="20">
        <v>4.1479838635953232</v>
      </c>
      <c r="I88" s="20">
        <v>4.9009203206137562</v>
      </c>
      <c r="J88" s="20">
        <v>49.274331682179863</v>
      </c>
      <c r="K88" s="20">
        <v>190.04690840035272</v>
      </c>
      <c r="L88" s="20">
        <v>326.69092031218293</v>
      </c>
      <c r="M88" s="30"/>
      <c r="N88" s="20">
        <v>3.0854429762511359</v>
      </c>
      <c r="O88" s="20">
        <v>3.5771076954956502</v>
      </c>
      <c r="P88" s="20">
        <v>37.056758893298543</v>
      </c>
      <c r="Q88" s="20">
        <v>167.14605495165699</v>
      </c>
      <c r="R88" s="20">
        <v>317.27101753026034</v>
      </c>
    </row>
    <row r="89" spans="2:19">
      <c r="B89" s="14" t="s">
        <v>91</v>
      </c>
      <c r="D89" s="20">
        <v>118.75368015524637</v>
      </c>
      <c r="E89" s="20">
        <v>84.111507217217863</v>
      </c>
      <c r="F89" s="20">
        <v>34.642172938028516</v>
      </c>
      <c r="G89" s="30"/>
      <c r="H89" s="20">
        <v>0</v>
      </c>
      <c r="I89" s="20">
        <v>1.9462343055574056</v>
      </c>
      <c r="J89" s="20">
        <v>9.7570956445767649</v>
      </c>
      <c r="K89" s="20">
        <v>40.933515458516183</v>
      </c>
      <c r="L89" s="20">
        <v>31.474661808567518</v>
      </c>
      <c r="M89" s="30"/>
      <c r="N89" s="20">
        <v>0</v>
      </c>
      <c r="O89" s="20">
        <v>0</v>
      </c>
      <c r="P89" s="20">
        <v>1.541142361143558E-2</v>
      </c>
      <c r="Q89" s="20">
        <v>11.72196920781259</v>
      </c>
      <c r="R89" s="20">
        <v>22.904792306604485</v>
      </c>
    </row>
    <row r="90" spans="2:19">
      <c r="B90" s="35" t="s">
        <v>142</v>
      </c>
      <c r="C90" s="21"/>
      <c r="D90" s="26">
        <v>2018.9457802935938</v>
      </c>
      <c r="E90" s="26">
        <v>1105.4070557244211</v>
      </c>
      <c r="F90" s="26">
        <v>913.53872456917361</v>
      </c>
      <c r="G90" s="32"/>
      <c r="H90" s="26">
        <v>8.1981038805939708</v>
      </c>
      <c r="I90" s="26">
        <v>14.893161477744519</v>
      </c>
      <c r="J90" s="26">
        <v>174.93749627466875</v>
      </c>
      <c r="K90" s="26">
        <v>551.31114445786488</v>
      </c>
      <c r="L90" s="26">
        <v>356.06714963354892</v>
      </c>
      <c r="M90" s="32"/>
      <c r="N90" s="26">
        <v>5.1089457296597143</v>
      </c>
      <c r="O90" s="26">
        <v>15.629956206404634</v>
      </c>
      <c r="P90" s="26">
        <v>136.8992585205811</v>
      </c>
      <c r="Q90" s="26">
        <v>410.23133291437239</v>
      </c>
      <c r="R90" s="26">
        <v>345.66923119815556</v>
      </c>
      <c r="S90" s="20"/>
    </row>
    <row r="91" spans="2:19">
      <c r="B91" s="35" t="s">
        <v>46</v>
      </c>
      <c r="C91" s="21"/>
      <c r="D91" s="26">
        <v>14732.561483063699</v>
      </c>
      <c r="E91" s="26">
        <v>6670.2202214507251</v>
      </c>
      <c r="F91" s="26">
        <v>8062.3412616129744</v>
      </c>
      <c r="G91" s="32"/>
      <c r="H91" s="26">
        <v>109.02758308218728</v>
      </c>
      <c r="I91" s="26">
        <v>237.64263793446187</v>
      </c>
      <c r="J91" s="26">
        <v>1182.4392471931467</v>
      </c>
      <c r="K91" s="26">
        <v>2475.8069195959088</v>
      </c>
      <c r="L91" s="26">
        <v>2665.3038336450204</v>
      </c>
      <c r="M91" s="32"/>
      <c r="N91" s="26">
        <v>73.696571646348147</v>
      </c>
      <c r="O91" s="26">
        <v>257.43524262080012</v>
      </c>
      <c r="P91" s="26">
        <v>1585.5161726436547</v>
      </c>
      <c r="Q91" s="26">
        <v>2721.9316527792425</v>
      </c>
      <c r="R91" s="26">
        <v>3423.761621922928</v>
      </c>
      <c r="S91" s="20"/>
    </row>
    <row r="92" spans="2:19">
      <c r="B92" s="14" t="s">
        <v>92</v>
      </c>
      <c r="D92" s="20">
        <v>110.92472006228589</v>
      </c>
      <c r="E92" s="20">
        <v>60.812651243275653</v>
      </c>
      <c r="F92" s="20">
        <v>50.112068819010247</v>
      </c>
      <c r="G92" s="30"/>
      <c r="H92" s="20">
        <v>0.10423464393591132</v>
      </c>
      <c r="I92" s="20">
        <v>1.1306545178899237</v>
      </c>
      <c r="J92" s="20">
        <v>6.547945902693999</v>
      </c>
      <c r="K92" s="20">
        <v>18.948688078772154</v>
      </c>
      <c r="L92" s="20">
        <v>34.081128099983651</v>
      </c>
      <c r="M92" s="30"/>
      <c r="N92" s="20">
        <v>8.25068436949839E-2</v>
      </c>
      <c r="O92" s="20">
        <v>0.75968251927491826</v>
      </c>
      <c r="P92" s="20">
        <v>4.4650987019923241</v>
      </c>
      <c r="Q92" s="20">
        <v>13.62465875904398</v>
      </c>
      <c r="R92" s="20">
        <v>31.180121995004029</v>
      </c>
    </row>
    <row r="93" spans="2:19">
      <c r="B93" s="14" t="s">
        <v>93</v>
      </c>
      <c r="D93" s="20">
        <v>467.80650966493891</v>
      </c>
      <c r="E93" s="20">
        <v>205.70968016744015</v>
      </c>
      <c r="F93" s="20">
        <v>262.0968294974989</v>
      </c>
      <c r="G93" s="30"/>
      <c r="H93" s="20">
        <v>1.8611840373418898</v>
      </c>
      <c r="I93" s="20">
        <v>3.2506187560267055</v>
      </c>
      <c r="J93" s="20">
        <v>13.715679823133319</v>
      </c>
      <c r="K93" s="20">
        <v>63.346674901314344</v>
      </c>
      <c r="L93" s="20">
        <v>123.53552264962383</v>
      </c>
      <c r="M93" s="30"/>
      <c r="N93" s="20">
        <v>1.774803388413684</v>
      </c>
      <c r="O93" s="20">
        <v>5.1944955214115733</v>
      </c>
      <c r="P93" s="20">
        <v>23.900291790689881</v>
      </c>
      <c r="Q93" s="20">
        <v>83.513252303875731</v>
      </c>
      <c r="R93" s="20">
        <v>147.71398649310805</v>
      </c>
    </row>
    <row r="94" spans="2:19">
      <c r="B94" s="14" t="s">
        <v>94</v>
      </c>
      <c r="D94" s="20">
        <v>43.429610958904128</v>
      </c>
      <c r="E94" s="20">
        <v>24.419835616438359</v>
      </c>
      <c r="F94" s="20">
        <v>19.009775342465758</v>
      </c>
      <c r="G94" s="30"/>
      <c r="H94" s="20">
        <v>4.1217534246575349</v>
      </c>
      <c r="I94" s="20">
        <v>5.878158904109589</v>
      </c>
      <c r="J94" s="20">
        <v>7.6594191780821923</v>
      </c>
      <c r="K94" s="20">
        <v>4.6975561643835615</v>
      </c>
      <c r="L94" s="20">
        <v>2.0629479452054795</v>
      </c>
      <c r="M94" s="30"/>
      <c r="N94" s="20">
        <v>2.2907835616438361</v>
      </c>
      <c r="O94" s="20">
        <v>4.341304109589041</v>
      </c>
      <c r="P94" s="20">
        <v>5.8905863013698632</v>
      </c>
      <c r="Q94" s="20">
        <v>4.5898520547945205</v>
      </c>
      <c r="R94" s="20">
        <v>1.8972493150684937</v>
      </c>
    </row>
    <row r="95" spans="2:19">
      <c r="B95" s="14" t="s">
        <v>95</v>
      </c>
      <c r="D95" s="20">
        <v>36.739528767123282</v>
      </c>
      <c r="E95" s="20">
        <v>16.876405479452057</v>
      </c>
      <c r="F95" s="20">
        <v>19.863123287671243</v>
      </c>
      <c r="G95" s="30"/>
      <c r="H95" s="20">
        <v>0.64208219178082204</v>
      </c>
      <c r="I95" s="20">
        <v>0.4308164383561644</v>
      </c>
      <c r="J95" s="20">
        <v>1.4125808219178082</v>
      </c>
      <c r="K95" s="20">
        <v>4.0389041095890414</v>
      </c>
      <c r="L95" s="20">
        <v>10.352021917808221</v>
      </c>
      <c r="M95" s="30"/>
      <c r="N95" s="20">
        <v>0.46809863013698627</v>
      </c>
      <c r="O95" s="20">
        <v>0.39767671232876711</v>
      </c>
      <c r="P95" s="20">
        <v>1.8061150684931511</v>
      </c>
      <c r="Q95" s="20">
        <v>5.3769205479452058</v>
      </c>
      <c r="R95" s="20">
        <v>11.814312328767125</v>
      </c>
    </row>
    <row r="96" spans="2:19">
      <c r="B96" s="14" t="s">
        <v>96</v>
      </c>
      <c r="D96" s="20">
        <v>2332.4392524877358</v>
      </c>
      <c r="E96" s="20">
        <v>1364.0210323959777</v>
      </c>
      <c r="F96" s="20">
        <v>968.41822009175803</v>
      </c>
      <c r="G96" s="30"/>
      <c r="H96" s="20">
        <v>53.50630988386483</v>
      </c>
      <c r="I96" s="20">
        <v>23.905962865557491</v>
      </c>
      <c r="J96" s="20">
        <v>189.73548989511758</v>
      </c>
      <c r="K96" s="20">
        <v>521.15245590998552</v>
      </c>
      <c r="L96" s="20">
        <v>575.72081384145224</v>
      </c>
      <c r="M96" s="30"/>
      <c r="N96" s="20">
        <v>20.852966524308862</v>
      </c>
      <c r="O96" s="20">
        <v>12.621471786811174</v>
      </c>
      <c r="P96" s="20">
        <v>112.72803032498487</v>
      </c>
      <c r="Q96" s="20">
        <v>328.70810518915096</v>
      </c>
      <c r="R96" s="20">
        <v>493.50764626650204</v>
      </c>
    </row>
    <row r="97" spans="2:19">
      <c r="B97" s="14" t="s">
        <v>97</v>
      </c>
      <c r="D97" s="20">
        <v>5208.866841119976</v>
      </c>
      <c r="E97" s="20">
        <v>2456.8225864662163</v>
      </c>
      <c r="F97" s="20">
        <v>2752.0442546537597</v>
      </c>
      <c r="G97" s="30"/>
      <c r="H97" s="20">
        <v>30.015561365953381</v>
      </c>
      <c r="I97" s="20">
        <v>171.42798240872676</v>
      </c>
      <c r="J97" s="20">
        <v>666.84578855663233</v>
      </c>
      <c r="K97" s="20">
        <v>928.29740349742792</v>
      </c>
      <c r="L97" s="20">
        <v>660.23585063747635</v>
      </c>
      <c r="M97" s="30"/>
      <c r="N97" s="20">
        <v>21.934302425834456</v>
      </c>
      <c r="O97" s="20">
        <v>130.35244230220582</v>
      </c>
      <c r="P97" s="20">
        <v>744.39904742845613</v>
      </c>
      <c r="Q97" s="20">
        <v>1060.1939611603668</v>
      </c>
      <c r="R97" s="20">
        <v>795.16450133689591</v>
      </c>
    </row>
    <row r="98" spans="2:19">
      <c r="B98" s="14" t="s">
        <v>98</v>
      </c>
      <c r="D98" s="20">
        <v>23.968306849315081</v>
      </c>
      <c r="E98" s="20">
        <v>9.353687671232878</v>
      </c>
      <c r="F98" s="20">
        <v>14.614619178082199</v>
      </c>
      <c r="G98" s="30"/>
      <c r="H98" s="20">
        <v>4.1424657534246595E-2</v>
      </c>
      <c r="I98" s="20">
        <v>7.4564383561643854E-2</v>
      </c>
      <c r="J98" s="20">
        <v>0.53023561643835626</v>
      </c>
      <c r="K98" s="20">
        <v>2.3860602739726029</v>
      </c>
      <c r="L98" s="20">
        <v>6.3214027397260306</v>
      </c>
      <c r="M98" s="30"/>
      <c r="N98" s="20">
        <v>4.9709589041095903E-2</v>
      </c>
      <c r="O98" s="20">
        <v>7.4564383561643882E-2</v>
      </c>
      <c r="P98" s="20">
        <v>0.44738630136986307</v>
      </c>
      <c r="Q98" s="20">
        <v>3.0157150684931509</v>
      </c>
      <c r="R98" s="20">
        <v>11.02724383561644</v>
      </c>
    </row>
    <row r="99" spans="2:19">
      <c r="B99" s="14" t="s">
        <v>99</v>
      </c>
      <c r="D99" s="20">
        <v>2895.8923979853284</v>
      </c>
      <c r="E99" s="20">
        <v>890.7540953202315</v>
      </c>
      <c r="F99" s="20">
        <v>2005.1383026650965</v>
      </c>
      <c r="G99" s="30"/>
      <c r="H99" s="20">
        <v>2.2628254847571423</v>
      </c>
      <c r="I99" s="20">
        <v>11.722816392391589</v>
      </c>
      <c r="J99" s="20">
        <v>117.67770381710024</v>
      </c>
      <c r="K99" s="20">
        <v>324.25444893815677</v>
      </c>
      <c r="L99" s="20">
        <v>434.83630068782588</v>
      </c>
      <c r="M99" s="30"/>
      <c r="N99" s="20">
        <v>3.7314843102675019</v>
      </c>
      <c r="O99" s="20">
        <v>92.064490712957095</v>
      </c>
      <c r="P99" s="20">
        <v>562.88516460469691</v>
      </c>
      <c r="Q99" s="20">
        <v>730.25468589223851</v>
      </c>
      <c r="R99" s="20">
        <v>616.20247714493632</v>
      </c>
    </row>
    <row r="100" spans="2:19">
      <c r="B100" s="14" t="s">
        <v>100</v>
      </c>
      <c r="D100" s="20">
        <v>1267.6759258753714</v>
      </c>
      <c r="E100" s="20">
        <v>730.30436622066009</v>
      </c>
      <c r="F100" s="20">
        <v>537.37155965471197</v>
      </c>
      <c r="G100" s="30"/>
      <c r="H100" s="20">
        <v>4.8626522868651874</v>
      </c>
      <c r="I100" s="20">
        <v>12.595249028371684</v>
      </c>
      <c r="J100" s="20">
        <v>134.46405963020854</v>
      </c>
      <c r="K100" s="20">
        <v>338.38558060043317</v>
      </c>
      <c r="L100" s="20">
        <v>239.99682467478129</v>
      </c>
      <c r="M100" s="30"/>
      <c r="N100" s="20">
        <v>4.0357032649426694</v>
      </c>
      <c r="O100" s="20">
        <v>11.629114572660129</v>
      </c>
      <c r="P100" s="20">
        <v>94.644119837136671</v>
      </c>
      <c r="Q100" s="20">
        <v>200.45553234699042</v>
      </c>
      <c r="R100" s="20">
        <v>226.60708963298214</v>
      </c>
    </row>
    <row r="101" spans="2:19">
      <c r="B101" s="14" t="s">
        <v>101</v>
      </c>
      <c r="D101" s="20">
        <v>2344.81838929272</v>
      </c>
      <c r="E101" s="20">
        <v>911.14588086980029</v>
      </c>
      <c r="F101" s="20">
        <v>1433.6725084229201</v>
      </c>
      <c r="G101" s="30"/>
      <c r="H101" s="20">
        <v>11.60955510549632</v>
      </c>
      <c r="I101" s="20">
        <v>7.2258142394703047</v>
      </c>
      <c r="J101" s="20">
        <v>43.850343951822396</v>
      </c>
      <c r="K101" s="20">
        <v>270.29914712187372</v>
      </c>
      <c r="L101" s="20">
        <v>578.16102045113746</v>
      </c>
      <c r="M101" s="30"/>
      <c r="N101" s="20">
        <v>18.476213108064076</v>
      </c>
      <c r="O101" s="20"/>
      <c r="P101" s="20">
        <v>34.35033228446521</v>
      </c>
      <c r="Q101" s="20">
        <v>292.19896945634343</v>
      </c>
      <c r="R101" s="20">
        <v>1088.6469935740474</v>
      </c>
    </row>
    <row r="102" spans="2:19">
      <c r="B102" s="35" t="s">
        <v>47</v>
      </c>
      <c r="C102" s="21"/>
      <c r="D102" s="26">
        <v>78181.411797279827</v>
      </c>
      <c r="E102" s="26">
        <v>26729.944901839131</v>
      </c>
      <c r="F102" s="26">
        <v>51451.466895440732</v>
      </c>
      <c r="G102" s="32"/>
      <c r="H102" s="26">
        <v>1486.690434882908</v>
      </c>
      <c r="I102" s="26">
        <v>2962.5561231694728</v>
      </c>
      <c r="J102" s="26">
        <v>7365.6895201485968</v>
      </c>
      <c r="K102" s="26">
        <v>7880.6402683819406</v>
      </c>
      <c r="L102" s="26">
        <v>7034.3685552562156</v>
      </c>
      <c r="M102" s="32"/>
      <c r="N102" s="26">
        <v>1486.9258976352096</v>
      </c>
      <c r="O102" s="26">
        <v>5596.3435195524544</v>
      </c>
      <c r="P102" s="26">
        <v>16603.535366956021</v>
      </c>
      <c r="Q102" s="26">
        <v>15390.48818790507</v>
      </c>
      <c r="R102" s="26">
        <v>12374.173923391978</v>
      </c>
      <c r="S102" s="20"/>
    </row>
    <row r="103" spans="2:19">
      <c r="B103" t="s">
        <v>175</v>
      </c>
      <c r="D103" s="20">
        <v>10871.660831034289</v>
      </c>
      <c r="E103" s="20">
        <v>3682.3052326054371</v>
      </c>
      <c r="F103" s="20">
        <v>7189.3555984288505</v>
      </c>
      <c r="G103" s="30"/>
      <c r="H103" s="20">
        <v>0</v>
      </c>
      <c r="I103" s="20">
        <v>0</v>
      </c>
      <c r="J103" s="20">
        <v>4.9581094018788825</v>
      </c>
      <c r="K103" s="20">
        <v>274.5307425159944</v>
      </c>
      <c r="L103" s="20">
        <v>3402.8163806875637</v>
      </c>
      <c r="M103" s="30"/>
      <c r="N103" s="20">
        <v>0</v>
      </c>
      <c r="O103" s="20">
        <v>0</v>
      </c>
      <c r="P103" s="20">
        <v>14.590096802293573</v>
      </c>
      <c r="Q103" s="20">
        <v>274.48562732553472</v>
      </c>
      <c r="R103" s="20">
        <v>6900.2798743010217</v>
      </c>
    </row>
    <row r="104" spans="2:19">
      <c r="B104" t="s">
        <v>176</v>
      </c>
      <c r="D104" s="20">
        <v>1519.5931754527976</v>
      </c>
      <c r="E104" s="20">
        <v>849.726992456674</v>
      </c>
      <c r="F104" s="20">
        <v>669.8661829961236</v>
      </c>
      <c r="G104" s="30"/>
      <c r="H104" s="20">
        <v>2.5150525713086753</v>
      </c>
      <c r="I104" s="20">
        <v>0</v>
      </c>
      <c r="J104" s="20">
        <v>6.0647153136611864</v>
      </c>
      <c r="K104" s="20">
        <v>241.99111786025406</v>
      </c>
      <c r="L104" s="20">
        <v>599.15610671145009</v>
      </c>
      <c r="M104" s="30"/>
      <c r="N104" s="20">
        <v>0</v>
      </c>
      <c r="O104" s="20">
        <v>0</v>
      </c>
      <c r="P104" s="20">
        <v>2.9222600977051791</v>
      </c>
      <c r="Q104" s="20">
        <v>166.26043081434852</v>
      </c>
      <c r="R104" s="20">
        <v>500.68349208406983</v>
      </c>
    </row>
    <row r="105" spans="2:19">
      <c r="B105" t="s">
        <v>181</v>
      </c>
      <c r="D105" s="20">
        <v>9126.1940114093686</v>
      </c>
      <c r="E105" s="20">
        <v>4716.4164179347426</v>
      </c>
      <c r="F105" s="20">
        <v>4409.7775934746332</v>
      </c>
      <c r="G105" s="30"/>
      <c r="H105" s="20">
        <v>287.00992108809623</v>
      </c>
      <c r="I105" s="20">
        <v>446.11217237244512</v>
      </c>
      <c r="J105" s="20">
        <v>1341.573950322361</v>
      </c>
      <c r="K105" s="20">
        <v>1647.1571342025045</v>
      </c>
      <c r="L105" s="20">
        <v>994.56323994933564</v>
      </c>
      <c r="M105" s="30"/>
      <c r="N105" s="20">
        <v>230.27251477584963</v>
      </c>
      <c r="O105" s="20">
        <v>407.61868856243348</v>
      </c>
      <c r="P105" s="20">
        <v>1289.2611438396577</v>
      </c>
      <c r="Q105" s="20">
        <v>1482.4642575272312</v>
      </c>
      <c r="R105" s="20">
        <v>1000.1609887694602</v>
      </c>
    </row>
    <row r="106" spans="2:19">
      <c r="B106" t="s">
        <v>180</v>
      </c>
      <c r="D106" s="20">
        <v>2559.1261893367914</v>
      </c>
      <c r="E106" s="20">
        <v>712.57636593979714</v>
      </c>
      <c r="F106" s="20">
        <v>1846.549823396994</v>
      </c>
      <c r="G106" s="30"/>
      <c r="H106" s="20">
        <v>0.47526405038759667</v>
      </c>
      <c r="I106" s="20">
        <v>7.090378671245773</v>
      </c>
      <c r="J106" s="20">
        <v>148.000044526746</v>
      </c>
      <c r="K106" s="20">
        <v>383.33755478698993</v>
      </c>
      <c r="L106" s="20">
        <v>173.67312390442794</v>
      </c>
      <c r="M106" s="30"/>
      <c r="N106" s="20">
        <v>0.19010562015503865</v>
      </c>
      <c r="O106" s="20">
        <v>20.564095600170727</v>
      </c>
      <c r="P106" s="20">
        <v>415.64275542405562</v>
      </c>
      <c r="Q106" s="20">
        <v>995.94938343225431</v>
      </c>
      <c r="R106" s="20">
        <v>414.20348332035826</v>
      </c>
    </row>
    <row r="107" spans="2:19">
      <c r="B107" s="46" t="s">
        <v>179</v>
      </c>
      <c r="C107" s="46"/>
      <c r="D107" s="48">
        <v>48001.366176663243</v>
      </c>
      <c r="E107" s="48">
        <v>14215.80858345665</v>
      </c>
      <c r="F107" s="48">
        <v>33785.55759320662</v>
      </c>
      <c r="G107" s="47"/>
      <c r="H107" s="48">
        <v>1029.9808769489232</v>
      </c>
      <c r="I107" s="48">
        <v>2165.1969974411336</v>
      </c>
      <c r="J107" s="48">
        <v>5047.1851841776106</v>
      </c>
      <c r="K107" s="48">
        <v>4546.4664534520834</v>
      </c>
      <c r="L107" s="48">
        <v>1426.9790714368989</v>
      </c>
      <c r="M107" s="47"/>
      <c r="N107" s="48">
        <v>1091.252521929611</v>
      </c>
      <c r="O107" s="48">
        <v>4649.0589617561554</v>
      </c>
      <c r="P107" s="48">
        <v>13653.57733909705</v>
      </c>
      <c r="Q107" s="48">
        <v>11395.051744634988</v>
      </c>
      <c r="R107" s="48">
        <v>2996.6170257888166</v>
      </c>
    </row>
    <row r="108" spans="2:19">
      <c r="B108" s="46" t="s">
        <v>178</v>
      </c>
      <c r="C108" s="46"/>
      <c r="D108" s="48">
        <v>5310.9662890570517</v>
      </c>
      <c r="E108" s="48">
        <v>2110.8228645296381</v>
      </c>
      <c r="F108" s="48">
        <v>3200.1434245274154</v>
      </c>
      <c r="G108" s="47"/>
      <c r="H108" s="48">
        <v>148.48233322007252</v>
      </c>
      <c r="I108" s="48">
        <v>328.10415241677578</v>
      </c>
      <c r="J108" s="48">
        <v>760.09427937174394</v>
      </c>
      <c r="K108" s="48">
        <v>625.25057697158923</v>
      </c>
      <c r="L108" s="48">
        <v>248.89152254945608</v>
      </c>
      <c r="M108" s="47"/>
      <c r="N108" s="48">
        <v>159.99249011074855</v>
      </c>
      <c r="O108" s="48">
        <v>514.40321846035988</v>
      </c>
      <c r="P108" s="48">
        <v>1181.8388450555267</v>
      </c>
      <c r="Q108" s="48">
        <v>944.26986521259016</v>
      </c>
      <c r="R108" s="48">
        <v>399.63900568818929</v>
      </c>
    </row>
    <row r="109" spans="2:19">
      <c r="B109" s="46" t="s">
        <v>177</v>
      </c>
      <c r="C109" s="46"/>
      <c r="D109" s="48">
        <v>649.95866443250088</v>
      </c>
      <c r="E109" s="48">
        <v>359.3754888727911</v>
      </c>
      <c r="F109" s="48">
        <v>290.58317555970984</v>
      </c>
      <c r="G109" s="58"/>
      <c r="H109" s="53">
        <v>13.78</v>
      </c>
      <c r="I109" s="53">
        <v>12.03</v>
      </c>
      <c r="J109" s="53">
        <v>48.83</v>
      </c>
      <c r="K109" s="53">
        <v>133.79</v>
      </c>
      <c r="L109" s="53">
        <v>150.94999999999999</v>
      </c>
      <c r="N109" s="53">
        <v>1.05</v>
      </c>
      <c r="O109" s="53">
        <v>0.04</v>
      </c>
      <c r="P109" s="53">
        <v>38.33</v>
      </c>
      <c r="Q109" s="53">
        <v>116.47</v>
      </c>
      <c r="R109" s="53">
        <v>134.69</v>
      </c>
    </row>
    <row r="110" spans="2:19">
      <c r="B110" s="46" t="s">
        <v>182</v>
      </c>
      <c r="C110" s="46"/>
      <c r="D110" s="48">
        <v>142.5464598937933</v>
      </c>
      <c r="E110" s="48">
        <v>82.912956043404805</v>
      </c>
      <c r="F110" s="48">
        <v>59.63350385038845</v>
      </c>
      <c r="G110" s="47"/>
      <c r="H110" s="48">
        <v>4.4517282714624926</v>
      </c>
      <c r="I110" s="48">
        <v>4.0220000289514255</v>
      </c>
      <c r="J110" s="48">
        <v>8.9793825637430196</v>
      </c>
      <c r="K110" s="48">
        <v>28.118390795820197</v>
      </c>
      <c r="L110" s="48">
        <v>37.34145438342766</v>
      </c>
      <c r="M110" s="47"/>
      <c r="N110" s="48">
        <v>4.1665195681049827</v>
      </c>
      <c r="O110" s="48">
        <v>4.6609926073016004</v>
      </c>
      <c r="P110" s="48">
        <v>7.3721204398001889</v>
      </c>
      <c r="Q110" s="48">
        <v>15.53207968396277</v>
      </c>
      <c r="R110" s="48">
        <v>27.901791551218931</v>
      </c>
    </row>
    <row r="111" spans="2:19">
      <c r="B111" s="35" t="s">
        <v>48</v>
      </c>
      <c r="C111" s="21"/>
      <c r="D111" s="26">
        <v>170991.9953747752</v>
      </c>
      <c r="E111" s="26">
        <v>88273.609283681159</v>
      </c>
      <c r="F111" s="26">
        <v>82718.386091094057</v>
      </c>
      <c r="G111" s="32"/>
      <c r="H111" s="26">
        <v>1089.6250117923864</v>
      </c>
      <c r="I111" s="26">
        <v>8373.9222390284831</v>
      </c>
      <c r="J111" s="26">
        <v>33178.173169702721</v>
      </c>
      <c r="K111" s="26">
        <v>32730.747586205456</v>
      </c>
      <c r="L111" s="26">
        <v>12901.141276952099</v>
      </c>
      <c r="M111" s="32"/>
      <c r="N111" s="26">
        <v>373.38153383877767</v>
      </c>
      <c r="O111" s="26">
        <v>6873.2023398142892</v>
      </c>
      <c r="P111" s="26">
        <v>28110.055039192914</v>
      </c>
      <c r="Q111" s="26">
        <v>31763.772344530356</v>
      </c>
      <c r="R111" s="26">
        <v>15597.974833717704</v>
      </c>
      <c r="S111" s="20"/>
    </row>
    <row r="112" spans="2:19">
      <c r="B112" s="14" t="s">
        <v>109</v>
      </c>
      <c r="D112" s="20">
        <v>11485.440192536629</v>
      </c>
      <c r="E112" s="20">
        <v>7284.4431057729789</v>
      </c>
      <c r="F112" s="20">
        <v>4200.9970867636439</v>
      </c>
      <c r="G112" s="30"/>
      <c r="H112" s="20">
        <v>0.23587013052318692</v>
      </c>
      <c r="I112" s="20">
        <v>190.90588545612599</v>
      </c>
      <c r="J112" s="20">
        <v>3054.5634707654399</v>
      </c>
      <c r="K112" s="20">
        <v>3272.2978164009332</v>
      </c>
      <c r="L112" s="20">
        <v>766.44006301995569</v>
      </c>
      <c r="M112" s="30"/>
      <c r="N112" s="20">
        <v>0.23605257866550464</v>
      </c>
      <c r="O112" s="20">
        <v>65.898980482021756</v>
      </c>
      <c r="P112" s="20">
        <v>1170.5155944633696</v>
      </c>
      <c r="Q112" s="20">
        <v>2037.3888466954818</v>
      </c>
      <c r="R112" s="20">
        <v>926.9576125441065</v>
      </c>
    </row>
    <row r="113" spans="2:19">
      <c r="B113" s="14" t="s">
        <v>110</v>
      </c>
      <c r="D113" s="20">
        <v>18145.651343112102</v>
      </c>
      <c r="E113" s="20">
        <v>13362.586629560077</v>
      </c>
      <c r="F113" s="20">
        <v>4783.0647135520248</v>
      </c>
      <c r="G113" s="30"/>
      <c r="H113" s="20">
        <v>0</v>
      </c>
      <c r="I113" s="20">
        <v>742.45470555097756</v>
      </c>
      <c r="J113" s="20">
        <v>4134.8711539443011</v>
      </c>
      <c r="K113" s="20">
        <v>5994.1839107523565</v>
      </c>
      <c r="L113" s="20">
        <v>2491.0768593124421</v>
      </c>
      <c r="M113" s="30"/>
      <c r="N113" s="20">
        <v>0</v>
      </c>
      <c r="O113" s="20">
        <v>266.18487961880277</v>
      </c>
      <c r="P113" s="20">
        <v>1482.6852218374304</v>
      </c>
      <c r="Q113" s="20">
        <v>2143.6058361839996</v>
      </c>
      <c r="R113" s="20">
        <v>890.58877591179225</v>
      </c>
    </row>
    <row r="114" spans="2:19">
      <c r="B114" s="14" t="s">
        <v>111</v>
      </c>
      <c r="D114" s="20">
        <v>19110.976323626666</v>
      </c>
      <c r="E114" s="20">
        <v>13394.498373260305</v>
      </c>
      <c r="F114" s="20">
        <v>5716.4779503663476</v>
      </c>
      <c r="G114" s="30"/>
      <c r="H114" s="20">
        <v>1.3605616016842055</v>
      </c>
      <c r="I114" s="20">
        <v>2973.5192263113813</v>
      </c>
      <c r="J114" s="20">
        <v>7704.2197491535735</v>
      </c>
      <c r="K114" s="20">
        <v>2590.1296748133514</v>
      </c>
      <c r="L114" s="20">
        <v>125.26916138031751</v>
      </c>
      <c r="M114" s="30"/>
      <c r="N114" s="20">
        <v>2.0752861884581542</v>
      </c>
      <c r="O114" s="20">
        <v>1016.6670075718838</v>
      </c>
      <c r="P114" s="20">
        <v>3673.0710935154243</v>
      </c>
      <c r="Q114" s="20">
        <v>958.96109124700376</v>
      </c>
      <c r="R114" s="20">
        <v>65.703471843576892</v>
      </c>
    </row>
    <row r="115" spans="2:19">
      <c r="B115" s="14" t="s">
        <v>112</v>
      </c>
      <c r="D115" s="20">
        <v>493.6190485328728</v>
      </c>
      <c r="E115" s="20">
        <v>59.923373720445511</v>
      </c>
      <c r="F115" s="20">
        <v>433.6956748124274</v>
      </c>
      <c r="G115" s="30"/>
      <c r="H115" s="20">
        <v>16.755644373152652</v>
      </c>
      <c r="I115" s="20">
        <v>20.387905072193384</v>
      </c>
      <c r="J115" s="20">
        <v>19.356213389136691</v>
      </c>
      <c r="K115" s="20">
        <v>3.4236108859627956</v>
      </c>
      <c r="L115" s="20">
        <v>0</v>
      </c>
      <c r="M115" s="30"/>
      <c r="N115" s="20">
        <v>25.974142823143779</v>
      </c>
      <c r="O115" s="20">
        <v>193.33617739961232</v>
      </c>
      <c r="P115" s="20">
        <v>182.20882916328435</v>
      </c>
      <c r="Q115" s="20">
        <v>32.176525426386831</v>
      </c>
      <c r="R115" s="20">
        <v>0</v>
      </c>
    </row>
    <row r="116" spans="2:19">
      <c r="B116" s="14" t="s">
        <v>113</v>
      </c>
      <c r="D116" s="20">
        <v>2012.867605868938</v>
      </c>
      <c r="E116" s="20">
        <v>1081.6465386618513</v>
      </c>
      <c r="F116" s="20">
        <v>931.22106720708621</v>
      </c>
      <c r="G116" s="30"/>
      <c r="H116" s="20">
        <v>134.42866775748425</v>
      </c>
      <c r="I116" s="20">
        <v>85.480373095174428</v>
      </c>
      <c r="J116" s="20">
        <v>175.44662905326842</v>
      </c>
      <c r="K116" s="20">
        <v>288.34574549020942</v>
      </c>
      <c r="L116" s="20">
        <v>397.94512326571487</v>
      </c>
      <c r="M116" s="30"/>
      <c r="N116" s="20">
        <v>88.981895537783188</v>
      </c>
      <c r="O116" s="20">
        <v>59.35667430900093</v>
      </c>
      <c r="P116" s="20">
        <v>113.91636788178749</v>
      </c>
      <c r="Q116" s="20">
        <v>167.25421226963499</v>
      </c>
      <c r="R116" s="20">
        <v>501.71191720887958</v>
      </c>
    </row>
    <row r="117" spans="2:19">
      <c r="B117" s="14" t="s">
        <v>114</v>
      </c>
      <c r="D117" s="20">
        <v>130.41865380569791</v>
      </c>
      <c r="E117" s="20">
        <v>103.94296049456806</v>
      </c>
      <c r="F117" s="20">
        <v>26.475693311129866</v>
      </c>
      <c r="G117" s="30"/>
      <c r="H117" s="20">
        <v>54.850598846418883</v>
      </c>
      <c r="I117" s="20">
        <v>36.635192698225794</v>
      </c>
      <c r="J117" s="20">
        <v>10.147335444173194</v>
      </c>
      <c r="K117" s="20">
        <v>1.7359243472747514</v>
      </c>
      <c r="L117" s="20">
        <v>0.57390915847545099</v>
      </c>
      <c r="M117" s="30"/>
      <c r="N117" s="20">
        <v>9.8843588878827546</v>
      </c>
      <c r="O117" s="20">
        <v>9.398648478899986</v>
      </c>
      <c r="P117" s="20">
        <v>5.0605402365699259</v>
      </c>
      <c r="Q117" s="20">
        <v>1.5824500851297161</v>
      </c>
      <c r="R117" s="20">
        <v>0.54969562264748406</v>
      </c>
    </row>
    <row r="118" spans="2:19">
      <c r="B118" s="14" t="s">
        <v>115</v>
      </c>
      <c r="D118" s="20">
        <v>46037.006384720349</v>
      </c>
      <c r="E118" s="20">
        <v>16697.131891005607</v>
      </c>
      <c r="F118" s="20">
        <v>29339.874493714764</v>
      </c>
      <c r="G118" s="30"/>
      <c r="H118" s="20">
        <v>0</v>
      </c>
      <c r="I118" s="20">
        <v>1233.1130359927154</v>
      </c>
      <c r="J118" s="20">
        <v>5569.6438846420942</v>
      </c>
      <c r="K118" s="20">
        <v>6752.2853127790631</v>
      </c>
      <c r="L118" s="20">
        <v>3142.089657591735</v>
      </c>
      <c r="M118" s="30"/>
      <c r="N118" s="20"/>
      <c r="O118" s="20">
        <v>2221.2671904481203</v>
      </c>
      <c r="P118" s="20">
        <v>9209.0167234039691</v>
      </c>
      <c r="Q118" s="20">
        <v>11815.309787600143</v>
      </c>
      <c r="R118" s="20">
        <v>6094.2807922625252</v>
      </c>
    </row>
    <row r="119" spans="2:19">
      <c r="B119" s="14" t="s">
        <v>116</v>
      </c>
      <c r="D119" s="20">
        <v>4122.5058669861282</v>
      </c>
      <c r="E119" s="20">
        <v>1592.3373153939308</v>
      </c>
      <c r="F119" s="20">
        <v>2530.1685515921977</v>
      </c>
      <c r="G119" s="30"/>
      <c r="H119" s="20">
        <v>3.2314214126648122</v>
      </c>
      <c r="I119" s="20">
        <v>133.13582203655383</v>
      </c>
      <c r="J119" s="20">
        <v>661.38153104584956</v>
      </c>
      <c r="K119" s="20">
        <v>617.52726278367936</v>
      </c>
      <c r="L119" s="20">
        <v>177.06127811518334</v>
      </c>
      <c r="M119" s="30"/>
      <c r="N119" s="20">
        <v>2.0365096095224371</v>
      </c>
      <c r="O119" s="20">
        <v>194.28625796390142</v>
      </c>
      <c r="P119" s="20">
        <v>1057.8445966828901</v>
      </c>
      <c r="Q119" s="20">
        <v>942.98400093035036</v>
      </c>
      <c r="R119" s="20">
        <v>333.01718640553332</v>
      </c>
    </row>
    <row r="120" spans="2:19">
      <c r="B120" s="14" t="s">
        <v>117</v>
      </c>
      <c r="D120" s="20">
        <v>374.9571959743343</v>
      </c>
      <c r="E120" s="20">
        <v>243.12544958412192</v>
      </c>
      <c r="F120" s="20">
        <v>131.83174639021243</v>
      </c>
      <c r="G120" s="30"/>
      <c r="H120" s="20">
        <v>108.88652663686314</v>
      </c>
      <c r="I120" s="20">
        <v>56.210917696551526</v>
      </c>
      <c r="J120" s="20">
        <v>39.822118124525495</v>
      </c>
      <c r="K120" s="20">
        <v>21.222630419137655</v>
      </c>
      <c r="L120" s="20">
        <v>16.983256707044077</v>
      </c>
      <c r="M120" s="30"/>
      <c r="N120" s="20">
        <v>67.078363717350044</v>
      </c>
      <c r="O120" s="20">
        <v>28.575569818977833</v>
      </c>
      <c r="P120" s="20">
        <v>15.143949598239169</v>
      </c>
      <c r="Q120" s="20">
        <v>6.4338732368789007</v>
      </c>
      <c r="R120" s="20">
        <v>14.599990018766487</v>
      </c>
    </row>
    <row r="121" spans="2:19">
      <c r="B121" s="14" t="s">
        <v>118</v>
      </c>
      <c r="D121" s="20">
        <v>824.56047349398659</v>
      </c>
      <c r="E121" s="20">
        <v>492.90344115866168</v>
      </c>
      <c r="F121" s="20">
        <v>331.65703233532463</v>
      </c>
      <c r="G121" s="30"/>
      <c r="H121" s="20">
        <v>142.58379290647483</v>
      </c>
      <c r="I121" s="20">
        <v>118.01258747487419</v>
      </c>
      <c r="J121" s="20">
        <v>108.24034819271765</v>
      </c>
      <c r="K121" s="20">
        <v>102.47417888669013</v>
      </c>
      <c r="L121" s="20">
        <v>21.592533697904972</v>
      </c>
      <c r="M121" s="30"/>
      <c r="N121" s="20">
        <v>60.075927731434746</v>
      </c>
      <c r="O121" s="20">
        <v>58.640977807891772</v>
      </c>
      <c r="P121" s="20">
        <v>100.58936272275449</v>
      </c>
      <c r="Q121" s="20">
        <v>89.226436543509351</v>
      </c>
      <c r="R121" s="20">
        <v>23.124327529734316</v>
      </c>
    </row>
    <row r="122" spans="2:19">
      <c r="B122" s="14" t="s">
        <v>119</v>
      </c>
      <c r="D122" s="20">
        <v>1162.046685185338</v>
      </c>
      <c r="E122" s="20">
        <v>943.21464766520876</v>
      </c>
      <c r="F122" s="20">
        <v>218.83203752012909</v>
      </c>
      <c r="G122" s="30"/>
      <c r="H122" s="20">
        <v>627.29192812712063</v>
      </c>
      <c r="I122" s="20">
        <v>212.44225561672988</v>
      </c>
      <c r="J122" s="20">
        <v>62.799798567267857</v>
      </c>
      <c r="K122" s="20">
        <v>38.680082095903458</v>
      </c>
      <c r="L122" s="20">
        <v>2.0005832581870746</v>
      </c>
      <c r="M122" s="30"/>
      <c r="N122" s="20">
        <v>117.0389967645371</v>
      </c>
      <c r="O122" s="20">
        <v>64.007718734527685</v>
      </c>
      <c r="P122" s="20">
        <v>26.233058576190913</v>
      </c>
      <c r="Q122" s="20">
        <v>6.5552135844916792</v>
      </c>
      <c r="R122" s="20">
        <v>4.997049860381626</v>
      </c>
    </row>
    <row r="123" spans="2:19">
      <c r="B123" s="14" t="s">
        <v>120</v>
      </c>
      <c r="D123" s="20">
        <v>67091.945600932158</v>
      </c>
      <c r="E123" s="20">
        <v>33017.855557403396</v>
      </c>
      <c r="F123" s="20">
        <v>34074.090043528762</v>
      </c>
      <c r="G123" s="30"/>
      <c r="H123" s="20"/>
      <c r="I123" s="20">
        <v>2571.6243320269791</v>
      </c>
      <c r="J123" s="20">
        <v>11637.680937380374</v>
      </c>
      <c r="K123" s="20">
        <v>13048.441436550896</v>
      </c>
      <c r="L123" s="20">
        <v>5760.1088514451385</v>
      </c>
      <c r="M123" s="30"/>
      <c r="N123" s="20">
        <v>0</v>
      </c>
      <c r="O123" s="20">
        <v>2695.5822571806484</v>
      </c>
      <c r="P123" s="20">
        <v>11073.769701111005</v>
      </c>
      <c r="Q123" s="20">
        <v>13562.294070727346</v>
      </c>
      <c r="R123" s="20">
        <v>6742.4440145097606</v>
      </c>
    </row>
    <row r="124" spans="2:19">
      <c r="B124" s="35" t="s">
        <v>49</v>
      </c>
      <c r="C124" s="21"/>
      <c r="D124" s="26">
        <v>46946.579839171944</v>
      </c>
      <c r="E124" s="26">
        <v>19475.96727509662</v>
      </c>
      <c r="F124" s="26">
        <v>27470.612564075334</v>
      </c>
      <c r="G124" s="32"/>
      <c r="H124" s="26">
        <v>259.15516463354709</v>
      </c>
      <c r="I124" s="26">
        <v>284.2524471069915</v>
      </c>
      <c r="J124" s="26">
        <v>1424.4997258091221</v>
      </c>
      <c r="K124" s="26">
        <v>7257.1108814139679</v>
      </c>
      <c r="L124" s="26">
        <v>10250.949056132995</v>
      </c>
      <c r="M124" s="32"/>
      <c r="N124" s="26">
        <v>276.22638844608929</v>
      </c>
      <c r="O124" s="26">
        <v>2003.2041435822107</v>
      </c>
      <c r="P124" s="26">
        <v>6184.5952403511956</v>
      </c>
      <c r="Q124" s="26">
        <v>8334.3088984750993</v>
      </c>
      <c r="R124" s="26">
        <v>10672.277893220737</v>
      </c>
      <c r="S124" s="20"/>
    </row>
    <row r="125" spans="2:19">
      <c r="B125" s="14" t="s">
        <v>121</v>
      </c>
      <c r="D125" s="20">
        <v>20443.148572243135</v>
      </c>
      <c r="E125" s="20">
        <v>11445.499292538927</v>
      </c>
      <c r="F125" s="20">
        <v>8997.6492797042138</v>
      </c>
      <c r="G125" s="30"/>
      <c r="H125" s="20">
        <v>76.483049290038693</v>
      </c>
      <c r="I125" s="20">
        <v>199.32960541760471</v>
      </c>
      <c r="J125" s="20">
        <v>1055.5186490706326</v>
      </c>
      <c r="K125" s="20">
        <v>4658.6179124263472</v>
      </c>
      <c r="L125" s="20">
        <v>5455.5500763343034</v>
      </c>
      <c r="M125" s="30"/>
      <c r="N125" s="20">
        <v>74.572201853791029</v>
      </c>
      <c r="O125" s="20">
        <v>179.16071737442718</v>
      </c>
      <c r="P125" s="20">
        <v>809.2199369390662</v>
      </c>
      <c r="Q125" s="20">
        <v>3076.1052262569619</v>
      </c>
      <c r="R125" s="20">
        <v>4858.5911972799649</v>
      </c>
    </row>
    <row r="126" spans="2:19">
      <c r="B126" s="14" t="s">
        <v>122</v>
      </c>
      <c r="D126" s="20">
        <v>0.33374889158925258</v>
      </c>
      <c r="E126" s="20">
        <v>0.17669579113019579</v>
      </c>
      <c r="F126" s="20">
        <v>0.15705310045905679</v>
      </c>
      <c r="G126" s="30"/>
      <c r="H126" s="20">
        <v>2.6909330352023822E-2</v>
      </c>
      <c r="I126" s="20">
        <v>0</v>
      </c>
      <c r="J126" s="20">
        <v>3.7670741387410729E-2</v>
      </c>
      <c r="K126" s="20">
        <v>6.2564997896721708E-2</v>
      </c>
      <c r="L126" s="20">
        <v>4.9550721494039524E-2</v>
      </c>
      <c r="M126" s="30"/>
      <c r="N126" s="20">
        <v>3.984258739627243E-2</v>
      </c>
      <c r="O126" s="20">
        <v>8.4097094177269707E-3</v>
      </c>
      <c r="P126" s="20">
        <v>8.79560588152529E-3</v>
      </c>
      <c r="Q126" s="20">
        <v>3.8729304574564888E-2</v>
      </c>
      <c r="R126" s="20">
        <v>6.1275893188967256E-2</v>
      </c>
    </row>
    <row r="127" spans="2:19">
      <c r="B127" s="14" t="s">
        <v>123</v>
      </c>
      <c r="D127" s="20">
        <v>5632.0125556681678</v>
      </c>
      <c r="E127" s="20">
        <v>2068.4824370936117</v>
      </c>
      <c r="F127" s="20">
        <v>3563.5301185745561</v>
      </c>
      <c r="G127" s="30"/>
      <c r="H127" s="20">
        <v>0.90009658468406351</v>
      </c>
      <c r="I127" s="20">
        <v>4.3800572054138129</v>
      </c>
      <c r="J127" s="20">
        <v>42.402568776094007</v>
      </c>
      <c r="K127" s="20">
        <v>424.83196344606694</v>
      </c>
      <c r="L127" s="20">
        <v>1595.9677510813528</v>
      </c>
      <c r="M127" s="30"/>
      <c r="N127" s="20">
        <v>0</v>
      </c>
      <c r="O127" s="20">
        <v>5.2047461664252586</v>
      </c>
      <c r="P127" s="20">
        <v>58.58283418095948</v>
      </c>
      <c r="Q127" s="20">
        <v>651.14732108288717</v>
      </c>
      <c r="R127" s="20">
        <v>2848.5952171442846</v>
      </c>
    </row>
    <row r="128" spans="2:19">
      <c r="B128" s="14" t="s">
        <v>124</v>
      </c>
      <c r="D128" s="20">
        <v>3713.2209614276567</v>
      </c>
      <c r="E128" s="20">
        <v>3646.2800092316456</v>
      </c>
      <c r="F128" s="20">
        <v>66.940952196010997</v>
      </c>
      <c r="G128" s="30"/>
      <c r="H128" s="20">
        <v>1.0735055703258631</v>
      </c>
      <c r="I128" s="20">
        <v>6.7972849148937264</v>
      </c>
      <c r="J128" s="20">
        <v>108.00456755933691</v>
      </c>
      <c r="K128" s="20">
        <v>1421.3102756390988</v>
      </c>
      <c r="L128" s="20">
        <v>2109.0943755479902</v>
      </c>
      <c r="M128" s="30"/>
      <c r="N128" s="20">
        <v>3.2927564698586065</v>
      </c>
      <c r="O128" s="20">
        <v>8.1600558037500299</v>
      </c>
      <c r="P128" s="20">
        <v>15.156432685563852</v>
      </c>
      <c r="Q128" s="20">
        <v>18.768805006276924</v>
      </c>
      <c r="R128" s="20">
        <v>21.56290223056158</v>
      </c>
    </row>
    <row r="129" spans="2:19">
      <c r="B129" s="14" t="s">
        <v>154</v>
      </c>
      <c r="D129" s="20">
        <v>10240.523297911062</v>
      </c>
      <c r="E129" s="20">
        <v>23.997793853590789</v>
      </c>
      <c r="F129" s="20">
        <v>10216.52550405747</v>
      </c>
      <c r="G129" s="30"/>
      <c r="H129" s="20">
        <v>4.0350206861123308</v>
      </c>
      <c r="I129" s="20">
        <v>3.17613333763952</v>
      </c>
      <c r="J129" s="20">
        <v>6.3370544084970737</v>
      </c>
      <c r="K129" s="20">
        <v>5.8651795702953127</v>
      </c>
      <c r="L129" s="20">
        <v>4.5844058510465517</v>
      </c>
      <c r="M129" s="30"/>
      <c r="N129" s="20">
        <v>75.978761802731199</v>
      </c>
      <c r="O129" s="20">
        <v>1476.1592947518043</v>
      </c>
      <c r="P129" s="20">
        <v>4814.7285826711259</v>
      </c>
      <c r="Q129" s="20">
        <v>3423.7929755429482</v>
      </c>
      <c r="R129" s="20">
        <v>425.8658892888601</v>
      </c>
    </row>
    <row r="130" spans="2:19">
      <c r="B130" s="14" t="s">
        <v>153</v>
      </c>
      <c r="D130" s="20">
        <v>2060.1835870264213</v>
      </c>
      <c r="E130" s="20">
        <v>317.63079565446344</v>
      </c>
      <c r="F130" s="20">
        <v>1742.5527913719582</v>
      </c>
      <c r="G130" s="30"/>
      <c r="H130" s="20">
        <v>52.621661729864478</v>
      </c>
      <c r="I130" s="20">
        <v>14.472904298481712</v>
      </c>
      <c r="J130" s="20">
        <v>30.694969179565859</v>
      </c>
      <c r="K130" s="20">
        <v>71.15964007103311</v>
      </c>
      <c r="L130" s="20">
        <v>148.68162037551812</v>
      </c>
      <c r="M130" s="30"/>
      <c r="N130" s="20">
        <v>14.888155150565087</v>
      </c>
      <c r="O130" s="20">
        <v>243.50024649884921</v>
      </c>
      <c r="P130" s="20">
        <v>32.739796078565362</v>
      </c>
      <c r="Q130" s="20">
        <v>381.24736606498635</v>
      </c>
      <c r="R130" s="20">
        <v>1070.1772275789922</v>
      </c>
    </row>
    <row r="131" spans="2:19">
      <c r="B131" s="14" t="s">
        <v>125</v>
      </c>
      <c r="D131" s="20">
        <v>4857.1571160039166</v>
      </c>
      <c r="E131" s="20">
        <v>1973.9002509332538</v>
      </c>
      <c r="F131" s="20">
        <v>2883.2568650706635</v>
      </c>
      <c r="G131" s="30"/>
      <c r="H131" s="20">
        <v>124.01492144216959</v>
      </c>
      <c r="I131" s="20">
        <v>56.096461932957972</v>
      </c>
      <c r="J131" s="20">
        <v>181.50424607360804</v>
      </c>
      <c r="K131" s="20">
        <v>675.26334526323035</v>
      </c>
      <c r="L131" s="20">
        <v>937.02127622128785</v>
      </c>
      <c r="M131" s="30"/>
      <c r="N131" s="20">
        <v>107.4546705817471</v>
      </c>
      <c r="O131" s="20">
        <v>91.010673277537009</v>
      </c>
      <c r="P131" s="20">
        <v>454.15886219003249</v>
      </c>
      <c r="Q131" s="20">
        <v>783.20847521646351</v>
      </c>
      <c r="R131" s="20">
        <v>1447.4241838048836</v>
      </c>
    </row>
    <row r="132" spans="2:19">
      <c r="B132" s="35" t="s">
        <v>50</v>
      </c>
      <c r="C132" s="21"/>
      <c r="D132" s="26">
        <v>114942.32743440349</v>
      </c>
      <c r="E132" s="26">
        <v>45680.199192242755</v>
      </c>
      <c r="F132" s="26">
        <v>69262.128242160688</v>
      </c>
      <c r="G132" s="32"/>
      <c r="H132" s="26">
        <v>1011.7442847651165</v>
      </c>
      <c r="I132" s="26">
        <v>3045.4095803687705</v>
      </c>
      <c r="J132" s="26">
        <v>10771.797876003353</v>
      </c>
      <c r="K132" s="26">
        <v>18182.23461957285</v>
      </c>
      <c r="L132" s="26">
        <v>12669.01283153266</v>
      </c>
      <c r="M132" s="32"/>
      <c r="N132" s="26">
        <v>1068.8893453414148</v>
      </c>
      <c r="O132" s="26">
        <v>4501.3046363045842</v>
      </c>
      <c r="P132" s="26">
        <v>16202.56412658193</v>
      </c>
      <c r="Q132" s="26">
        <v>26445.138791537123</v>
      </c>
      <c r="R132" s="26">
        <v>21044.231342395651</v>
      </c>
      <c r="S132" s="20"/>
    </row>
    <row r="133" spans="2:19">
      <c r="B133" s="14" t="s">
        <v>126</v>
      </c>
      <c r="D133" s="20">
        <v>7848.2530015655529</v>
      </c>
      <c r="E133" s="20">
        <v>2260.6509669499919</v>
      </c>
      <c r="F133" s="20">
        <v>5587.6020346155647</v>
      </c>
      <c r="G133" s="30"/>
      <c r="H133" s="20">
        <v>2.0491224955935756</v>
      </c>
      <c r="I133" s="20">
        <v>41.527836168726566</v>
      </c>
      <c r="J133" s="20">
        <v>327.41615019878122</v>
      </c>
      <c r="K133" s="20">
        <v>1077.9246320667319</v>
      </c>
      <c r="L133" s="20">
        <v>811.73322602015833</v>
      </c>
      <c r="M133" s="30"/>
      <c r="N133" s="20">
        <v>17.973759248483102</v>
      </c>
      <c r="O133" s="20">
        <v>134.91918547462109</v>
      </c>
      <c r="P133" s="20">
        <v>897.93656701223836</v>
      </c>
      <c r="Q133" s="20">
        <v>2536.9696037334611</v>
      </c>
      <c r="R133" s="20">
        <v>1999.8029191467599</v>
      </c>
    </row>
    <row r="134" spans="2:19">
      <c r="B134" s="14" t="s">
        <v>127</v>
      </c>
      <c r="D134" s="20">
        <v>18015.123071896276</v>
      </c>
      <c r="E134" s="20">
        <v>7778.8896391118333</v>
      </c>
      <c r="F134" s="20">
        <v>10236.233432784446</v>
      </c>
      <c r="G134" s="30"/>
      <c r="H134" s="20">
        <v>357.71784998096086</v>
      </c>
      <c r="I134" s="20">
        <v>752.2950755580456</v>
      </c>
      <c r="J134" s="20">
        <v>2007.8515261252783</v>
      </c>
      <c r="K134" s="20">
        <v>2938.7872642751699</v>
      </c>
      <c r="L134" s="20">
        <v>1722.2379231723792</v>
      </c>
      <c r="M134" s="30"/>
      <c r="N134" s="20">
        <v>306.13871168542727</v>
      </c>
      <c r="O134" s="20">
        <v>877.89717153693539</v>
      </c>
      <c r="P134" s="20">
        <v>2598.2597723846397</v>
      </c>
      <c r="Q134" s="20">
        <v>3890.0384865739111</v>
      </c>
      <c r="R134" s="20">
        <v>2563.8992906035323</v>
      </c>
    </row>
    <row r="135" spans="2:19">
      <c r="B135" s="14" t="s">
        <v>128</v>
      </c>
      <c r="D135" s="20">
        <v>565.49484300138329</v>
      </c>
      <c r="E135" s="20">
        <v>426.02168776056072</v>
      </c>
      <c r="F135" s="20">
        <v>139.47315524082262</v>
      </c>
      <c r="G135" s="30"/>
      <c r="H135" s="20">
        <v>0</v>
      </c>
      <c r="I135" s="20">
        <v>1.8981293463247106</v>
      </c>
      <c r="J135" s="20">
        <v>55.316996890160517</v>
      </c>
      <c r="K135" s="20">
        <v>194.2079057363778</v>
      </c>
      <c r="L135" s="20">
        <v>174.59865578769762</v>
      </c>
      <c r="M135" s="30"/>
      <c r="N135" s="20">
        <v>0</v>
      </c>
      <c r="O135" s="20">
        <v>0.82353268954377301</v>
      </c>
      <c r="P135" s="20">
        <v>5.948892053057957</v>
      </c>
      <c r="Q135" s="20">
        <v>34.742194638934855</v>
      </c>
      <c r="R135" s="20">
        <v>97.958535859286016</v>
      </c>
    </row>
    <row r="136" spans="2:19">
      <c r="B136" s="14" t="s">
        <v>129</v>
      </c>
      <c r="D136" s="20">
        <v>20663.119065782281</v>
      </c>
      <c r="E136" s="20">
        <v>7750.1467226747072</v>
      </c>
      <c r="F136" s="20">
        <v>12912.972343107573</v>
      </c>
      <c r="G136" s="30"/>
      <c r="H136" s="20">
        <v>4.1298925910351905</v>
      </c>
      <c r="I136" s="20">
        <v>4.844728351633087</v>
      </c>
      <c r="J136" s="20">
        <v>399.38347869279085</v>
      </c>
      <c r="K136" s="20">
        <v>3648.021990528473</v>
      </c>
      <c r="L136" s="20">
        <v>3693.7666325107762</v>
      </c>
      <c r="M136" s="30"/>
      <c r="N136" s="20">
        <v>0</v>
      </c>
      <c r="O136" s="20">
        <v>11.053956358959004</v>
      </c>
      <c r="P136" s="20">
        <v>523.58903330332794</v>
      </c>
      <c r="Q136" s="20">
        <v>5864.9444801581694</v>
      </c>
      <c r="R136" s="20">
        <v>6513.3848732871184</v>
      </c>
    </row>
    <row r="137" spans="2:19">
      <c r="B137" s="14" t="s">
        <v>146</v>
      </c>
      <c r="D137" s="20">
        <v>67850.337452157983</v>
      </c>
      <c r="E137" s="20">
        <v>27464.490175745657</v>
      </c>
      <c r="F137" s="20">
        <v>40385.847276412278</v>
      </c>
      <c r="G137" s="30"/>
      <c r="H137" s="20">
        <v>647.8474196975269</v>
      </c>
      <c r="I137" s="20">
        <v>2244.8438109440408</v>
      </c>
      <c r="J137" s="20">
        <v>7981.829724096342</v>
      </c>
      <c r="K137" s="20">
        <v>10323.292826966097</v>
      </c>
      <c r="L137" s="20">
        <v>6266.6763940416495</v>
      </c>
      <c r="M137" s="30"/>
      <c r="N137" s="20">
        <v>744.77687440750447</v>
      </c>
      <c r="O137" s="20">
        <v>3476.6107902445247</v>
      </c>
      <c r="P137" s="20">
        <v>12176.829861828666</v>
      </c>
      <c r="Q137" s="20">
        <v>14118.444026432646</v>
      </c>
      <c r="R137" s="20">
        <v>9869.1857234989529</v>
      </c>
    </row>
    <row r="138" spans="2:19">
      <c r="B138" s="35" t="s">
        <v>51</v>
      </c>
      <c r="C138" s="21"/>
      <c r="D138" s="26">
        <v>75836.390062251419</v>
      </c>
      <c r="E138" s="26">
        <v>33027.003717926942</v>
      </c>
      <c r="F138" s="26">
        <v>42809.386344324477</v>
      </c>
      <c r="G138" s="32"/>
      <c r="H138" s="26">
        <v>5111.0220604928863</v>
      </c>
      <c r="I138" s="26">
        <v>3339.7316340336602</v>
      </c>
      <c r="J138" s="26">
        <v>5592.5826478222907</v>
      </c>
      <c r="K138" s="26">
        <v>8692.9101292110427</v>
      </c>
      <c r="L138" s="26">
        <v>10290.75724636706</v>
      </c>
      <c r="M138" s="32"/>
      <c r="N138" s="26">
        <v>4976.1920942839934</v>
      </c>
      <c r="O138" s="26">
        <v>4396.0623500224183</v>
      </c>
      <c r="P138" s="26">
        <v>8298.6972604035</v>
      </c>
      <c r="Q138" s="26">
        <v>10768.252515958691</v>
      </c>
      <c r="R138" s="26">
        <v>14370.182123655875</v>
      </c>
      <c r="S138" s="20"/>
    </row>
    <row r="139" spans="2:19">
      <c r="B139" s="14" t="s">
        <v>130</v>
      </c>
      <c r="D139" s="20">
        <v>6578.5752026164337</v>
      </c>
      <c r="E139" s="20">
        <v>3198.9943552682175</v>
      </c>
      <c r="F139" s="20">
        <v>3379.5808473482157</v>
      </c>
      <c r="G139" s="30"/>
      <c r="H139" s="20">
        <v>1389.000315174188</v>
      </c>
      <c r="I139" s="20">
        <v>680.34075808812713</v>
      </c>
      <c r="J139" s="20">
        <v>500.08577589920003</v>
      </c>
      <c r="K139" s="20">
        <v>411.79660836249434</v>
      </c>
      <c r="L139" s="20">
        <v>217.77089774420926</v>
      </c>
      <c r="M139" s="30"/>
      <c r="N139" s="20">
        <v>1295.1379419997586</v>
      </c>
      <c r="O139" s="20">
        <v>647.22946306192944</v>
      </c>
      <c r="P139" s="20">
        <v>643.28906672130256</v>
      </c>
      <c r="Q139" s="20">
        <v>539.9538748032536</v>
      </c>
      <c r="R139" s="20">
        <v>253.97050076197135</v>
      </c>
    </row>
    <row r="140" spans="2:19">
      <c r="B140" s="14" t="s">
        <v>131</v>
      </c>
      <c r="D140" s="20">
        <v>15458.491683057046</v>
      </c>
      <c r="E140" s="20">
        <v>6600.512960255588</v>
      </c>
      <c r="F140" s="20">
        <v>8857.9787228014557</v>
      </c>
      <c r="G140" s="30"/>
      <c r="H140" s="20">
        <v>1687.6410727896184</v>
      </c>
      <c r="I140" s="20">
        <v>1129.2065323124853</v>
      </c>
      <c r="J140" s="20">
        <v>1406.534885174412</v>
      </c>
      <c r="K140" s="20">
        <v>1389.0468581315865</v>
      </c>
      <c r="L140" s="20">
        <v>988.08361184748571</v>
      </c>
      <c r="M140" s="30"/>
      <c r="N140" s="20">
        <v>1741.2109427792288</v>
      </c>
      <c r="O140" s="20">
        <v>1711.0757345226089</v>
      </c>
      <c r="P140" s="20">
        <v>2325.2271042552406</v>
      </c>
      <c r="Q140" s="20">
        <v>1816.0333293561107</v>
      </c>
      <c r="R140" s="20">
        <v>1264.4316118882678</v>
      </c>
    </row>
    <row r="141" spans="2:19">
      <c r="B141" s="14" t="s">
        <v>132</v>
      </c>
      <c r="D141" s="20">
        <v>0</v>
      </c>
      <c r="E141" s="20">
        <v>0</v>
      </c>
      <c r="F141" s="20">
        <v>0</v>
      </c>
      <c r="G141" s="30"/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30"/>
      <c r="N141" s="20">
        <v>0</v>
      </c>
      <c r="O141" s="20">
        <v>0</v>
      </c>
      <c r="P141" s="20">
        <v>0</v>
      </c>
      <c r="Q141" s="20">
        <v>0</v>
      </c>
      <c r="R141" s="20">
        <v>0</v>
      </c>
    </row>
    <row r="142" spans="2:19">
      <c r="B142" s="14" t="s">
        <v>133</v>
      </c>
      <c r="D142" s="20">
        <v>43193.829034660674</v>
      </c>
      <c r="E142" s="20">
        <v>18748.597959873394</v>
      </c>
      <c r="F142" s="20">
        <v>24445.231074787283</v>
      </c>
      <c r="G142" s="30"/>
      <c r="H142" s="20">
        <v>1961.7622412021162</v>
      </c>
      <c r="I142" s="20">
        <v>1399.9609026700014</v>
      </c>
      <c r="J142" s="20">
        <v>3295.9529908735476</v>
      </c>
      <c r="K142" s="20">
        <v>5612.589654850537</v>
      </c>
      <c r="L142" s="20">
        <v>6478.33217027719</v>
      </c>
      <c r="M142" s="30"/>
      <c r="N142" s="20">
        <v>1870.5781385121913</v>
      </c>
      <c r="O142" s="20">
        <v>1864.1583069212563</v>
      </c>
      <c r="P142" s="20">
        <v>4795.2248832317609</v>
      </c>
      <c r="Q142" s="20">
        <v>6930.0309419867408</v>
      </c>
      <c r="R142" s="20">
        <v>8985.2388041353297</v>
      </c>
    </row>
    <row r="143" spans="2:19">
      <c r="B143" s="14" t="s">
        <v>134</v>
      </c>
      <c r="D143" s="20">
        <v>10605.494141917268</v>
      </c>
      <c r="E143" s="20">
        <v>4478.8984425297413</v>
      </c>
      <c r="F143" s="20">
        <v>6126.5956993875252</v>
      </c>
      <c r="G143" s="30"/>
      <c r="H143" s="20">
        <v>72.618431326963616</v>
      </c>
      <c r="I143" s="20">
        <v>130.22344096304641</v>
      </c>
      <c r="J143" s="20">
        <v>390.0089958751314</v>
      </c>
      <c r="K143" s="20">
        <v>1279.4770078664237</v>
      </c>
      <c r="L143" s="20">
        <v>2606.5705664981756</v>
      </c>
      <c r="M143" s="30"/>
      <c r="N143" s="20">
        <v>69.265070992814728</v>
      </c>
      <c r="O143" s="20">
        <v>173.59884551662387</v>
      </c>
      <c r="P143" s="20">
        <v>534.95620619519559</v>
      </c>
      <c r="Q143" s="20">
        <v>1482.2343698125851</v>
      </c>
      <c r="R143" s="20">
        <v>3866.5412068703072</v>
      </c>
    </row>
    <row r="144" spans="2:19">
      <c r="D144" s="20"/>
      <c r="E144" s="20"/>
      <c r="F144" s="20"/>
      <c r="G144" s="30"/>
      <c r="H144" s="20"/>
      <c r="I144" s="20"/>
      <c r="J144" s="20"/>
      <c r="K144" s="20"/>
      <c r="L144" s="20"/>
      <c r="M144" s="30"/>
      <c r="N144" s="20"/>
      <c r="O144" s="20"/>
      <c r="P144" s="20"/>
      <c r="Q144" s="20"/>
      <c r="R144" s="20"/>
    </row>
    <row r="145" spans="2:19">
      <c r="B145" s="36" t="s">
        <v>141</v>
      </c>
      <c r="C145" s="36"/>
      <c r="D145" s="25">
        <v>18508.067726991325</v>
      </c>
      <c r="E145" s="25">
        <v>11387.780022075169</v>
      </c>
      <c r="F145" s="25">
        <v>7120.2877049161525</v>
      </c>
      <c r="G145" s="32"/>
      <c r="H145" s="25">
        <f>H147+H150+H161+H164+H168</f>
        <v>752.20414979134375</v>
      </c>
      <c r="I145" s="25">
        <f t="shared" ref="I145:R145" si="2">I147+I150+I161+I164+I168</f>
        <v>1282.6064691496251</v>
      </c>
      <c r="J145" s="25">
        <f t="shared" si="2"/>
        <v>3748.4950617640652</v>
      </c>
      <c r="K145" s="25">
        <f t="shared" si="2"/>
        <v>3344.3346443673227</v>
      </c>
      <c r="L145" s="25">
        <f t="shared" si="2"/>
        <v>2260.1396970028136</v>
      </c>
      <c r="M145" s="32"/>
      <c r="N145" s="25">
        <f t="shared" si="2"/>
        <v>545.45853611989537</v>
      </c>
      <c r="O145" s="25">
        <f t="shared" si="2"/>
        <v>645.57577114109449</v>
      </c>
      <c r="P145" s="25">
        <f t="shared" si="2"/>
        <v>1209.9569355565284</v>
      </c>
      <c r="Q145" s="25">
        <f t="shared" si="2"/>
        <v>1635.6169961011076</v>
      </c>
      <c r="R145" s="25">
        <f t="shared" si="2"/>
        <v>3083.6794659975285</v>
      </c>
      <c r="S145" s="20"/>
    </row>
    <row r="146" spans="2:19">
      <c r="D146" s="20"/>
      <c r="E146" s="20"/>
      <c r="F146" s="20"/>
      <c r="G146" s="30"/>
      <c r="H146" s="20"/>
      <c r="I146" s="20"/>
      <c r="J146" s="20"/>
      <c r="K146" s="20"/>
      <c r="L146" s="20"/>
      <c r="M146" s="30"/>
      <c r="N146" s="20"/>
      <c r="O146" s="20"/>
      <c r="P146" s="20"/>
      <c r="Q146" s="20"/>
      <c r="R146" s="20"/>
    </row>
    <row r="147" spans="2:19">
      <c r="B147" s="35" t="s">
        <v>135</v>
      </c>
      <c r="C147" s="35"/>
      <c r="D147" s="26">
        <v>1684.5400462422326</v>
      </c>
      <c r="E147" s="26">
        <v>1130.8518808059328</v>
      </c>
      <c r="F147" s="26">
        <v>553.68816543629953</v>
      </c>
      <c r="G147" s="32"/>
      <c r="H147" s="26">
        <v>44.834376577753972</v>
      </c>
      <c r="I147" s="26">
        <v>177.60977086951152</v>
      </c>
      <c r="J147" s="26">
        <v>422.75594626139355</v>
      </c>
      <c r="K147" s="26">
        <v>333.962199926979</v>
      </c>
      <c r="L147" s="26">
        <v>151.68958717029477</v>
      </c>
      <c r="M147" s="32"/>
      <c r="N147" s="26">
        <v>26.513186581451457</v>
      </c>
      <c r="O147" s="26">
        <v>89.612908758492637</v>
      </c>
      <c r="P147" s="26">
        <v>165.72383401817999</v>
      </c>
      <c r="Q147" s="26">
        <v>144.0785606472389</v>
      </c>
      <c r="R147" s="26">
        <v>127.75967543093667</v>
      </c>
    </row>
    <row r="148" spans="2:19">
      <c r="B148" s="14" t="s">
        <v>136</v>
      </c>
      <c r="D148" s="20">
        <v>1565.4791949279761</v>
      </c>
      <c r="E148" s="20">
        <v>1041.581077907741</v>
      </c>
      <c r="F148" s="20">
        <v>523.89811702023474</v>
      </c>
      <c r="G148" s="30"/>
      <c r="H148" s="20">
        <v>43.497104958984174</v>
      </c>
      <c r="I148" s="20">
        <v>169.98913896593047</v>
      </c>
      <c r="J148" s="20">
        <v>390.01004071779346</v>
      </c>
      <c r="K148" s="20">
        <v>302.3870289341736</v>
      </c>
      <c r="L148" s="20">
        <v>135.69776433085954</v>
      </c>
      <c r="M148" s="30"/>
      <c r="N148" s="20">
        <v>25.988824698980903</v>
      </c>
      <c r="O148" s="20">
        <v>85.955000741009172</v>
      </c>
      <c r="P148" s="20">
        <v>156.40553819974406</v>
      </c>
      <c r="Q148" s="20">
        <v>134.59384355779991</v>
      </c>
      <c r="R148" s="20">
        <v>120.9549098227008</v>
      </c>
    </row>
    <row r="149" spans="2:19">
      <c r="B149" s="14" t="s">
        <v>137</v>
      </c>
      <c r="D149" s="20">
        <v>119.06085131425642</v>
      </c>
      <c r="E149" s="20">
        <v>89.270802898191647</v>
      </c>
      <c r="F149" s="20">
        <v>29.790048416064803</v>
      </c>
      <c r="G149" s="30"/>
      <c r="H149" s="20">
        <v>1.3372716187697988</v>
      </c>
      <c r="I149" s="20">
        <v>7.6206319035810699</v>
      </c>
      <c r="J149" s="20">
        <v>32.745905543600117</v>
      </c>
      <c r="K149" s="20">
        <v>31.575170992805383</v>
      </c>
      <c r="L149" s="20">
        <v>15.991822839435242</v>
      </c>
      <c r="M149" s="30"/>
      <c r="N149" s="20">
        <v>0.52436188247055493</v>
      </c>
      <c r="O149" s="20">
        <v>3.6579080174834711</v>
      </c>
      <c r="P149" s="20">
        <v>9.3182958184359208</v>
      </c>
      <c r="Q149" s="20">
        <v>9.4847170894389929</v>
      </c>
      <c r="R149" s="20">
        <v>6.8047656082358632</v>
      </c>
    </row>
    <row r="150" spans="2:19">
      <c r="B150" s="35" t="s">
        <v>40</v>
      </c>
      <c r="C150" s="35"/>
      <c r="D150" s="26">
        <v>11683.564634700007</v>
      </c>
      <c r="E150" s="26">
        <v>6665.6708977195585</v>
      </c>
      <c r="F150" s="26">
        <v>5017.8937369804471</v>
      </c>
      <c r="G150" s="32"/>
      <c r="H150" s="26">
        <v>529.77273203048946</v>
      </c>
      <c r="I150" s="26">
        <v>809.26789027193502</v>
      </c>
      <c r="J150" s="26">
        <v>1770.878085231416</v>
      </c>
      <c r="K150" s="26">
        <v>1860.3427106816666</v>
      </c>
      <c r="L150" s="26">
        <v>1695.4094795040535</v>
      </c>
      <c r="M150" s="32"/>
      <c r="N150" s="26">
        <v>389.34578854294256</v>
      </c>
      <c r="O150" s="26">
        <v>421.04245742213766</v>
      </c>
      <c r="P150" s="26">
        <v>619.48364878304415</v>
      </c>
      <c r="Q150" s="26">
        <v>1029.3231581200707</v>
      </c>
      <c r="R150" s="26">
        <v>2558.6986841122525</v>
      </c>
    </row>
    <row r="151" spans="2:19">
      <c r="B151" s="14" t="s">
        <v>26</v>
      </c>
      <c r="D151" s="20">
        <v>7547.5766743809882</v>
      </c>
      <c r="E151" s="20">
        <v>3747.3239453592178</v>
      </c>
      <c r="F151" s="20">
        <v>3800.2527290217704</v>
      </c>
      <c r="G151" s="30"/>
      <c r="H151" s="20">
        <v>340.7457692017739</v>
      </c>
      <c r="I151" s="20">
        <v>444.69778810720561</v>
      </c>
      <c r="J151" s="20">
        <v>726.00200287650227</v>
      </c>
      <c r="K151" s="20">
        <v>961.19599923189753</v>
      </c>
      <c r="L151" s="20">
        <v>1274.6823859418391</v>
      </c>
      <c r="M151" s="30"/>
      <c r="N151" s="20">
        <v>254.04202335634815</v>
      </c>
      <c r="O151" s="20">
        <v>254.676229421242</v>
      </c>
      <c r="P151" s="20">
        <v>324.24965315418206</v>
      </c>
      <c r="Q151" s="20">
        <v>691.84915414482327</v>
      </c>
      <c r="R151" s="20">
        <v>2275.4356689451747</v>
      </c>
    </row>
    <row r="152" spans="2:19">
      <c r="B152" s="14" t="s">
        <v>27</v>
      </c>
      <c r="D152" s="20">
        <v>9.3262475319838334</v>
      </c>
      <c r="E152" s="20">
        <v>6.7404098021853658</v>
      </c>
      <c r="F152" s="20">
        <v>2.5858377297984689</v>
      </c>
      <c r="G152" s="30"/>
      <c r="H152" s="20">
        <v>0.35309365439082774</v>
      </c>
      <c r="I152" s="20">
        <v>0.9133602504513747</v>
      </c>
      <c r="J152" s="20">
        <v>2.1381336332616452</v>
      </c>
      <c r="K152" s="20">
        <v>2.2930005163384752</v>
      </c>
      <c r="L152" s="20">
        <v>1.0428217477430426</v>
      </c>
      <c r="M152" s="30"/>
      <c r="N152" s="20">
        <v>0.80166156929057875</v>
      </c>
      <c r="O152" s="20">
        <v>0.37434835296031355</v>
      </c>
      <c r="P152" s="20">
        <v>0.4254099596579019</v>
      </c>
      <c r="Q152" s="20">
        <v>0.62894324485353381</v>
      </c>
      <c r="R152" s="20">
        <v>0.35547460303614048</v>
      </c>
    </row>
    <row r="153" spans="2:19">
      <c r="B153" s="14" t="s">
        <v>28</v>
      </c>
      <c r="D153" s="20">
        <v>73.852926394624006</v>
      </c>
      <c r="E153" s="20">
        <v>45.013748679669376</v>
      </c>
      <c r="F153" s="20">
        <v>28.839177714954623</v>
      </c>
      <c r="G153" s="30"/>
      <c r="H153" s="20">
        <v>7.0947163276843153</v>
      </c>
      <c r="I153" s="20">
        <v>6.0273979115160641</v>
      </c>
      <c r="J153" s="20">
        <v>11.621621752163858</v>
      </c>
      <c r="K153" s="20">
        <v>13.147458035126517</v>
      </c>
      <c r="L153" s="20">
        <v>7.1225546531786117</v>
      </c>
      <c r="M153" s="30"/>
      <c r="N153" s="20">
        <v>5.7881480899493365</v>
      </c>
      <c r="O153" s="20">
        <v>4.0337779258442508</v>
      </c>
      <c r="P153" s="20">
        <v>5.3518896075590652</v>
      </c>
      <c r="Q153" s="20">
        <v>7.1249065098891755</v>
      </c>
      <c r="R153" s="20">
        <v>6.5404555817127896</v>
      </c>
    </row>
    <row r="154" spans="2:19">
      <c r="B154" s="14" t="s">
        <v>29</v>
      </c>
      <c r="D154" s="20">
        <v>26.36988060241519</v>
      </c>
      <c r="E154" s="20">
        <v>18.383778219003634</v>
      </c>
      <c r="F154" s="20">
        <v>7.986102383411561</v>
      </c>
      <c r="G154" s="30"/>
      <c r="H154" s="20">
        <v>0.68143658820540443</v>
      </c>
      <c r="I154" s="20">
        <v>1.7936800999798486</v>
      </c>
      <c r="J154" s="20">
        <v>7.7574745034487567</v>
      </c>
      <c r="K154" s="20">
        <v>5.6258426239219999</v>
      </c>
      <c r="L154" s="20">
        <v>2.525344403447622</v>
      </c>
      <c r="M154" s="30"/>
      <c r="N154" s="20">
        <v>0.48349670890783969</v>
      </c>
      <c r="O154" s="20">
        <v>0.81631712452819782</v>
      </c>
      <c r="P154" s="20">
        <v>2.6048144066088481</v>
      </c>
      <c r="Q154" s="20">
        <v>2.7009820097616672</v>
      </c>
      <c r="R154" s="20">
        <v>1.380492133605008</v>
      </c>
    </row>
    <row r="155" spans="2:19">
      <c r="B155" s="14" t="s">
        <v>30</v>
      </c>
      <c r="D155" s="20">
        <v>2895.9844936174395</v>
      </c>
      <c r="E155" s="20">
        <v>2191.2224020508352</v>
      </c>
      <c r="F155" s="20">
        <v>704.76209156660332</v>
      </c>
      <c r="G155" s="30"/>
      <c r="H155" s="20">
        <v>136.72654813735059</v>
      </c>
      <c r="I155" s="20">
        <v>284.30860466810708</v>
      </c>
      <c r="J155" s="20">
        <v>841.45823442705102</v>
      </c>
      <c r="K155" s="20">
        <v>658.76414348173898</v>
      </c>
      <c r="L155" s="20">
        <v>269.96487133658849</v>
      </c>
      <c r="M155" s="30"/>
      <c r="N155" s="20">
        <v>92.236159600995833</v>
      </c>
      <c r="O155" s="20">
        <v>115.29670018325504</v>
      </c>
      <c r="P155" s="20">
        <v>194.7470301230621</v>
      </c>
      <c r="Q155" s="20">
        <v>186.57677432122051</v>
      </c>
      <c r="R155" s="20">
        <v>115.90542733806977</v>
      </c>
    </row>
    <row r="156" spans="2:19">
      <c r="B156" s="14" t="s">
        <v>31</v>
      </c>
      <c r="D156" s="20">
        <v>173.64120180606562</v>
      </c>
      <c r="E156" s="20">
        <v>87.240256448422812</v>
      </c>
      <c r="F156" s="20">
        <v>86.400945357642783</v>
      </c>
      <c r="G156" s="30"/>
      <c r="H156" s="20">
        <v>2.2798200262533519</v>
      </c>
      <c r="I156" s="20">
        <v>3.3460938079314468</v>
      </c>
      <c r="J156" s="20">
        <v>16.947293239219135</v>
      </c>
      <c r="K156" s="20">
        <v>29.144387856742316</v>
      </c>
      <c r="L156" s="20">
        <v>35.522661518276585</v>
      </c>
      <c r="M156" s="30"/>
      <c r="N156" s="20">
        <v>1.3612282222751273</v>
      </c>
      <c r="O156" s="20">
        <v>1.1886515888951852</v>
      </c>
      <c r="P156" s="20">
        <v>7.8333822696870152</v>
      </c>
      <c r="Q156" s="20">
        <v>19.753274744500274</v>
      </c>
      <c r="R156" s="20">
        <v>56.264408532285159</v>
      </c>
    </row>
    <row r="157" spans="2:19">
      <c r="B157" s="14" t="s">
        <v>32</v>
      </c>
      <c r="D157" s="20">
        <v>440.03468070907513</v>
      </c>
      <c r="E157" s="20">
        <v>222.35777551041878</v>
      </c>
      <c r="F157" s="20">
        <v>217.67690519865639</v>
      </c>
      <c r="G157" s="30"/>
      <c r="H157" s="20">
        <v>27.202625063738864</v>
      </c>
      <c r="I157" s="20">
        <v>31.41815417715943</v>
      </c>
      <c r="J157" s="20">
        <v>50.920063220014015</v>
      </c>
      <c r="K157" s="20">
        <v>68.336855860751385</v>
      </c>
      <c r="L157" s="20">
        <v>44.480077188755082</v>
      </c>
      <c r="M157" s="30"/>
      <c r="N157" s="20">
        <v>24.406525941076115</v>
      </c>
      <c r="O157" s="20">
        <v>26.184045621222761</v>
      </c>
      <c r="P157" s="20">
        <v>43.59559968242899</v>
      </c>
      <c r="Q157" s="20">
        <v>72.394865667707634</v>
      </c>
      <c r="R157" s="20">
        <v>51.095868286220927</v>
      </c>
    </row>
    <row r="158" spans="2:19">
      <c r="B158" s="14" t="s">
        <v>33</v>
      </c>
      <c r="D158" s="20">
        <v>226.24370640897004</v>
      </c>
      <c r="E158" s="20">
        <v>160.98735335408861</v>
      </c>
      <c r="F158" s="20">
        <v>65.256353054881458</v>
      </c>
      <c r="G158" s="30"/>
      <c r="H158" s="20">
        <v>8.9823123108617295</v>
      </c>
      <c r="I158" s="20">
        <v>21.035924543061583</v>
      </c>
      <c r="J158" s="20">
        <v>54.46407117429186</v>
      </c>
      <c r="K158" s="20">
        <v>54.869045137925269</v>
      </c>
      <c r="L158" s="20">
        <v>21.636000187948195</v>
      </c>
      <c r="M158" s="30"/>
      <c r="N158" s="20">
        <v>6.6382461605804979</v>
      </c>
      <c r="O158" s="20">
        <v>11.637721300839091</v>
      </c>
      <c r="P158" s="20">
        <v>17.557654349186951</v>
      </c>
      <c r="Q158" s="20">
        <v>19.429760483404113</v>
      </c>
      <c r="R158" s="20">
        <v>9.9929707608708362</v>
      </c>
    </row>
    <row r="159" spans="2:19">
      <c r="B159" s="14" t="s">
        <v>34</v>
      </c>
      <c r="D159" s="20">
        <v>67.686711692385956</v>
      </c>
      <c r="E159" s="20">
        <v>43.245867977419621</v>
      </c>
      <c r="F159" s="20">
        <v>24.440843714966348</v>
      </c>
      <c r="G159" s="30"/>
      <c r="H159" s="20">
        <v>0.58849873967763988</v>
      </c>
      <c r="I159" s="20">
        <v>2.3016985194551314</v>
      </c>
      <c r="J159" s="20">
        <v>10.772039302706681</v>
      </c>
      <c r="K159" s="20">
        <v>17.292366221982984</v>
      </c>
      <c r="L159" s="20">
        <v>12.291265193597168</v>
      </c>
      <c r="M159" s="30"/>
      <c r="N159" s="20">
        <v>0.35790131830479671</v>
      </c>
      <c r="O159" s="20">
        <v>1.5345849848847806</v>
      </c>
      <c r="P159" s="20">
        <v>5.2183730571498517</v>
      </c>
      <c r="Q159" s="20">
        <v>5.3964058681540799</v>
      </c>
      <c r="R159" s="20">
        <v>11.933578486472843</v>
      </c>
    </row>
    <row r="160" spans="2:19">
      <c r="B160" s="14" t="s">
        <v>35</v>
      </c>
      <c r="D160" s="20">
        <v>222.84811155605999</v>
      </c>
      <c r="E160" s="20">
        <v>143.15536031829768</v>
      </c>
      <c r="F160" s="20">
        <v>79.692751237762266</v>
      </c>
      <c r="G160" s="30"/>
      <c r="H160" s="20">
        <v>5.12</v>
      </c>
      <c r="I160" s="20">
        <v>13.43</v>
      </c>
      <c r="J160" s="20">
        <v>48.8</v>
      </c>
      <c r="K160" s="20">
        <v>49.67</v>
      </c>
      <c r="L160" s="20">
        <v>26.14</v>
      </c>
      <c r="M160" s="30"/>
      <c r="N160" s="20">
        <v>3.23</v>
      </c>
      <c r="O160" s="20">
        <v>5.3</v>
      </c>
      <c r="P160" s="20">
        <v>17.899999999999999</v>
      </c>
      <c r="Q160" s="20">
        <v>23.47</v>
      </c>
      <c r="R160" s="20">
        <v>29.79</v>
      </c>
    </row>
    <row r="161" spans="2:18">
      <c r="B161" s="35" t="s">
        <v>41</v>
      </c>
      <c r="C161" s="35"/>
      <c r="D161" s="26">
        <v>2198.135096318093</v>
      </c>
      <c r="E161" s="26">
        <v>1787.3520580553186</v>
      </c>
      <c r="F161" s="26">
        <v>410.78303826277488</v>
      </c>
      <c r="G161" s="32"/>
      <c r="H161" s="26">
        <v>7.1885358690617132</v>
      </c>
      <c r="I161" s="26">
        <v>119.62812606346266</v>
      </c>
      <c r="J161" s="26">
        <v>987.1935560608315</v>
      </c>
      <c r="K161" s="26">
        <v>581.35293955305065</v>
      </c>
      <c r="L161" s="26">
        <v>91.988900508912309</v>
      </c>
      <c r="M161" s="32"/>
      <c r="N161" s="26">
        <v>4.8449549020073457</v>
      </c>
      <c r="O161" s="26">
        <v>41.515687497399213</v>
      </c>
      <c r="P161" s="26">
        <v>190.40436037659885</v>
      </c>
      <c r="Q161" s="26">
        <v>141.89895387438168</v>
      </c>
      <c r="R161" s="26">
        <v>32.119081612387802</v>
      </c>
    </row>
    <row r="162" spans="2:18">
      <c r="B162" s="14" t="s">
        <v>36</v>
      </c>
      <c r="D162" s="20">
        <v>410.30193537273129</v>
      </c>
      <c r="E162" s="20">
        <v>231.67588813685109</v>
      </c>
      <c r="F162" s="20">
        <v>178.62604723588029</v>
      </c>
      <c r="G162" s="30"/>
      <c r="H162" s="20">
        <v>0.96645215842382215</v>
      </c>
      <c r="I162" s="20">
        <v>14.981961966111985</v>
      </c>
      <c r="J162" s="20">
        <v>110.14099515396695</v>
      </c>
      <c r="K162" s="20">
        <v>85.885941558590218</v>
      </c>
      <c r="L162" s="20">
        <v>19.700537299758075</v>
      </c>
      <c r="M162" s="30"/>
      <c r="N162" s="20">
        <v>1.4080499741656147</v>
      </c>
      <c r="O162" s="20">
        <v>24.963059502265335</v>
      </c>
      <c r="P162" s="20">
        <v>79.808757491900167</v>
      </c>
      <c r="Q162" s="20">
        <v>57.823946870457902</v>
      </c>
      <c r="R162" s="20">
        <v>14.622233397091271</v>
      </c>
    </row>
    <row r="163" spans="2:18">
      <c r="B163" s="14" t="s">
        <v>37</v>
      </c>
      <c r="D163" s="20">
        <v>1787.8331609453619</v>
      </c>
      <c r="E163" s="20">
        <v>1555.6761699184676</v>
      </c>
      <c r="F163" s="20">
        <v>232.15699102689456</v>
      </c>
      <c r="G163" s="30"/>
      <c r="H163" s="20">
        <v>6.2220837106378912</v>
      </c>
      <c r="I163" s="20">
        <v>104.64616409735068</v>
      </c>
      <c r="J163" s="20">
        <v>877.05256090686453</v>
      </c>
      <c r="K163" s="20">
        <v>495.46699799446037</v>
      </c>
      <c r="L163" s="20">
        <v>72.288363209154241</v>
      </c>
      <c r="M163" s="30"/>
      <c r="N163" s="20">
        <v>3.4369049278417312</v>
      </c>
      <c r="O163" s="20">
        <v>16.552627995133879</v>
      </c>
      <c r="P163" s="20">
        <v>110.59560288469868</v>
      </c>
      <c r="Q163" s="20">
        <v>84.075007003923773</v>
      </c>
      <c r="R163" s="20">
        <v>17.496848215296534</v>
      </c>
    </row>
    <row r="164" spans="2:18">
      <c r="B164" s="35" t="s">
        <v>42</v>
      </c>
      <c r="C164" s="35"/>
      <c r="D164" s="26">
        <v>2.6039722256294811</v>
      </c>
      <c r="E164" s="26">
        <v>2.1394828981738185</v>
      </c>
      <c r="F164" s="26">
        <v>0.46448932745566285</v>
      </c>
      <c r="G164" s="32"/>
      <c r="H164" s="26">
        <v>5.7929369059430997E-4</v>
      </c>
      <c r="I164" s="26">
        <v>3.797947052265406E-2</v>
      </c>
      <c r="J164" s="26">
        <v>1.1376946261330692</v>
      </c>
      <c r="K164" s="26">
        <v>0.83864291881214159</v>
      </c>
      <c r="L164" s="26">
        <v>0.12458658901535916</v>
      </c>
      <c r="M164" s="32"/>
      <c r="N164" s="26">
        <v>4.2763282586305504E-3</v>
      </c>
      <c r="O164" s="26">
        <v>4.917200496031017E-2</v>
      </c>
      <c r="P164" s="26">
        <v>0.10133366527776881</v>
      </c>
      <c r="Q164" s="26">
        <v>5.4853265897646081E-2</v>
      </c>
      <c r="R164" s="26">
        <v>0.25485406306130726</v>
      </c>
    </row>
    <row r="165" spans="2:18">
      <c r="B165" t="s">
        <v>183</v>
      </c>
      <c r="D165" s="20">
        <v>1.2232626733758589</v>
      </c>
      <c r="E165" s="20">
        <v>0.77859647254749054</v>
      </c>
      <c r="F165" s="20">
        <v>0.44466620082836866</v>
      </c>
      <c r="G165" s="30"/>
      <c r="H165" s="20">
        <v>5.7929369059430997E-4</v>
      </c>
      <c r="I165" s="20">
        <v>3.5347182316888437E-2</v>
      </c>
      <c r="J165" s="20">
        <v>0.21821308876821666</v>
      </c>
      <c r="K165" s="20">
        <v>0.40809964870050275</v>
      </c>
      <c r="L165" s="20">
        <v>0.11635725907128841</v>
      </c>
      <c r="M165" s="30"/>
      <c r="N165" s="20">
        <v>4.2763282586305504E-3</v>
      </c>
      <c r="O165" s="20">
        <v>4.7533258074587199E-2</v>
      </c>
      <c r="P165" s="20">
        <v>8.4097867276789917E-2</v>
      </c>
      <c r="Q165" s="20">
        <v>5.3904684157053781E-2</v>
      </c>
      <c r="R165" s="20">
        <v>0.25485406306130726</v>
      </c>
    </row>
    <row r="166" spans="2:18">
      <c r="B166" t="s">
        <v>184</v>
      </c>
      <c r="D166" s="20">
        <v>0.87787416123914741</v>
      </c>
      <c r="E166" s="20">
        <v>0.86111324908291742</v>
      </c>
      <c r="F166" s="20">
        <v>1.6760912156230032E-2</v>
      </c>
      <c r="G166" s="30"/>
      <c r="H166" s="20">
        <v>0</v>
      </c>
      <c r="I166" s="20">
        <v>0</v>
      </c>
      <c r="J166" s="20">
        <v>0.58611216935199872</v>
      </c>
      <c r="K166" s="20">
        <v>0.27500107973091853</v>
      </c>
      <c r="L166" s="20">
        <v>0</v>
      </c>
      <c r="M166" s="30"/>
      <c r="N166" s="20">
        <v>0</v>
      </c>
      <c r="O166" s="20">
        <v>0</v>
      </c>
      <c r="P166" s="20">
        <v>1.6760912156230032E-2</v>
      </c>
      <c r="Q166" s="20">
        <v>0</v>
      </c>
      <c r="R166" s="20">
        <v>0</v>
      </c>
    </row>
    <row r="167" spans="2:18">
      <c r="B167" t="s">
        <v>185</v>
      </c>
      <c r="D167" s="20">
        <v>0.50283539101447472</v>
      </c>
      <c r="E167" s="20">
        <v>0.49977317654341052</v>
      </c>
      <c r="F167" s="20">
        <v>3.0622144710641301E-3</v>
      </c>
      <c r="G167" s="30"/>
      <c r="H167" s="20">
        <v>0</v>
      </c>
      <c r="I167" s="20">
        <v>2.6322882057656202E-3</v>
      </c>
      <c r="J167" s="20">
        <v>0.33336936801285377</v>
      </c>
      <c r="K167" s="20">
        <v>0.15554219038072037</v>
      </c>
      <c r="L167" s="20">
        <v>8.2293299440707492E-3</v>
      </c>
      <c r="M167" s="30"/>
      <c r="N167" s="20">
        <v>0</v>
      </c>
      <c r="O167" s="20">
        <v>1.63874688572297E-3</v>
      </c>
      <c r="P167" s="20">
        <v>4.7488584474885998E-4</v>
      </c>
      <c r="Q167" s="20">
        <v>9.4858174059230004E-4</v>
      </c>
      <c r="R167" s="20">
        <v>0</v>
      </c>
    </row>
    <row r="168" spans="2:18">
      <c r="B168" s="35" t="s">
        <v>169</v>
      </c>
      <c r="C168" s="35"/>
      <c r="D168" s="26">
        <v>2939.2239775053627</v>
      </c>
      <c r="E168" s="26">
        <v>1801.7657025961853</v>
      </c>
      <c r="F168" s="26">
        <v>1137.4582749091765</v>
      </c>
      <c r="G168" s="32"/>
      <c r="H168" s="26">
        <v>170.40792602034799</v>
      </c>
      <c r="I168" s="26">
        <v>176.06270247419329</v>
      </c>
      <c r="J168" s="26">
        <v>566.5297795842913</v>
      </c>
      <c r="K168" s="26">
        <v>567.83815128681454</v>
      </c>
      <c r="L168" s="26">
        <v>320.92714323053781</v>
      </c>
      <c r="M168" s="32"/>
      <c r="N168" s="26">
        <v>124.75032976523528</v>
      </c>
      <c r="O168" s="26">
        <v>93.355545458104729</v>
      </c>
      <c r="P168" s="26">
        <v>234.24375871342755</v>
      </c>
      <c r="Q168" s="26">
        <v>320.26147019351862</v>
      </c>
      <c r="R168" s="26">
        <v>364.8471707788903</v>
      </c>
    </row>
  </sheetData>
  <mergeCells count="4">
    <mergeCell ref="B7:B8"/>
    <mergeCell ref="D7:F7"/>
    <mergeCell ref="H7:L7"/>
    <mergeCell ref="N7:R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68"/>
  <sheetViews>
    <sheetView showGridLines="0" zoomScale="80" zoomScaleNormal="80" workbookViewId="0">
      <pane ySplit="8" topLeftCell="A9" activePane="bottomLeft" state="frozen"/>
      <selection pane="bottomLeft" activeCell="K1" sqref="K1"/>
    </sheetView>
  </sheetViews>
  <sheetFormatPr defaultRowHeight="15"/>
  <cols>
    <col min="1" max="1" width="1.28515625" style="14" customWidth="1"/>
    <col min="2" max="2" width="75.7109375" style="14" bestFit="1" customWidth="1"/>
    <col min="3" max="3" width="9.140625" style="14"/>
    <col min="4" max="4" width="10.85546875" style="14" bestFit="1" customWidth="1"/>
    <col min="5" max="6" width="9.140625" style="14"/>
    <col min="7" max="7" width="1.5703125" style="42" customWidth="1"/>
    <col min="8" max="12" width="9.140625" style="14"/>
    <col min="13" max="13" width="1.5703125" style="15" customWidth="1"/>
    <col min="14" max="16384" width="9.140625" style="14"/>
  </cols>
  <sheetData>
    <row r="1" spans="2:18" ht="21">
      <c r="B1" s="24" t="s">
        <v>163</v>
      </c>
      <c r="C1" s="15"/>
      <c r="D1" s="15"/>
      <c r="E1" s="15"/>
      <c r="F1" s="15"/>
      <c r="H1" s="15"/>
      <c r="I1" s="15"/>
      <c r="J1" s="15"/>
      <c r="K1" s="15"/>
      <c r="N1" s="16"/>
      <c r="O1" s="15"/>
      <c r="P1" s="15"/>
      <c r="Q1" s="15"/>
    </row>
    <row r="2" spans="2:18" ht="21">
      <c r="B2" s="24" t="s">
        <v>159</v>
      </c>
      <c r="C2" s="15"/>
      <c r="D2" s="15"/>
      <c r="E2" s="15"/>
      <c r="F2" s="15"/>
      <c r="H2" s="15"/>
      <c r="I2" s="15"/>
      <c r="J2" s="15"/>
      <c r="K2" s="15"/>
      <c r="N2" s="16"/>
      <c r="O2" s="15"/>
      <c r="P2" s="15"/>
      <c r="Q2" s="15"/>
    </row>
    <row r="3" spans="2:18" ht="21">
      <c r="B3" s="24"/>
      <c r="C3" s="15"/>
      <c r="D3" s="15"/>
      <c r="E3" s="15"/>
      <c r="F3" s="15"/>
      <c r="H3" s="15"/>
      <c r="I3" s="15"/>
      <c r="J3" s="15"/>
      <c r="K3" s="15"/>
      <c r="N3" s="16"/>
      <c r="O3" s="15"/>
      <c r="P3" s="15"/>
      <c r="Q3" s="15"/>
    </row>
    <row r="4" spans="2:18" ht="21">
      <c r="B4" s="24"/>
      <c r="C4" s="15"/>
      <c r="D4" s="15"/>
      <c r="E4" s="15"/>
      <c r="F4" s="15"/>
      <c r="H4" s="15"/>
      <c r="I4" s="15"/>
      <c r="J4" s="15"/>
      <c r="K4" s="15"/>
      <c r="N4" s="16"/>
      <c r="O4" s="15"/>
      <c r="P4" s="15"/>
      <c r="Q4" s="15"/>
    </row>
    <row r="5" spans="2:18" ht="21">
      <c r="B5" s="24" t="s">
        <v>165</v>
      </c>
      <c r="C5" s="15"/>
      <c r="D5" s="15"/>
      <c r="E5" s="15"/>
      <c r="F5" s="15"/>
      <c r="H5" s="15"/>
      <c r="I5" s="15"/>
      <c r="J5" s="15"/>
      <c r="K5" s="15"/>
      <c r="N5" s="16"/>
      <c r="O5" s="17"/>
      <c r="P5" s="17"/>
      <c r="Q5" s="17"/>
    </row>
    <row r="6" spans="2:18">
      <c r="B6" s="15"/>
      <c r="C6" s="15"/>
      <c r="D6" s="15"/>
      <c r="E6" s="15"/>
      <c r="F6" s="15"/>
      <c r="H6" s="15"/>
      <c r="I6" s="15"/>
      <c r="J6" s="15"/>
      <c r="K6" s="15"/>
      <c r="N6" s="16"/>
      <c r="O6" s="15"/>
      <c r="P6" s="15"/>
      <c r="Q6" s="15"/>
    </row>
    <row r="7" spans="2:18" ht="15" customHeight="1">
      <c r="B7" s="71" t="s">
        <v>3</v>
      </c>
      <c r="C7" s="33"/>
      <c r="D7" s="72" t="s">
        <v>145</v>
      </c>
      <c r="E7" s="72"/>
      <c r="F7" s="72"/>
      <c r="H7" s="73" t="s">
        <v>4</v>
      </c>
      <c r="I7" s="73"/>
      <c r="J7" s="73"/>
      <c r="K7" s="73"/>
      <c r="L7" s="73"/>
      <c r="M7" s="56"/>
      <c r="N7" s="73" t="s">
        <v>5</v>
      </c>
      <c r="O7" s="73"/>
      <c r="P7" s="73"/>
      <c r="Q7" s="73"/>
      <c r="R7" s="73"/>
    </row>
    <row r="8" spans="2:18">
      <c r="B8" s="71"/>
      <c r="C8" s="33"/>
      <c r="D8" s="18" t="s">
        <v>0</v>
      </c>
      <c r="E8" s="18" t="s">
        <v>1</v>
      </c>
      <c r="F8" s="18" t="s">
        <v>2</v>
      </c>
      <c r="H8" s="37" t="s">
        <v>156</v>
      </c>
      <c r="I8" s="37" t="s">
        <v>170</v>
      </c>
      <c r="J8" s="37" t="s">
        <v>171</v>
      </c>
      <c r="K8" s="37" t="s">
        <v>172</v>
      </c>
      <c r="L8" s="37" t="s">
        <v>157</v>
      </c>
      <c r="M8" s="56"/>
      <c r="N8" s="37" t="s">
        <v>156</v>
      </c>
      <c r="O8" s="37" t="s">
        <v>170</v>
      </c>
      <c r="P8" s="37" t="s">
        <v>171</v>
      </c>
      <c r="Q8" s="37" t="s">
        <v>172</v>
      </c>
      <c r="R8" s="37" t="s">
        <v>157</v>
      </c>
    </row>
    <row r="9" spans="2:18">
      <c r="H9" s="38"/>
      <c r="I9" s="38"/>
      <c r="J9" s="38"/>
      <c r="K9" s="38"/>
      <c r="L9" s="38"/>
      <c r="N9" s="38"/>
      <c r="O9" s="38"/>
      <c r="P9" s="38"/>
      <c r="Q9" s="38"/>
      <c r="R9" s="38"/>
    </row>
    <row r="10" spans="2:18">
      <c r="B10" s="27" t="s">
        <v>138</v>
      </c>
      <c r="C10" s="27"/>
      <c r="D10" s="28">
        <f>SUM(E10+F10)</f>
        <v>685376.90999999968</v>
      </c>
      <c r="E10" s="28">
        <v>358046.63333333336</v>
      </c>
      <c r="F10" s="28">
        <v>327330.27666666626</v>
      </c>
      <c r="G10" s="43"/>
      <c r="H10" s="40">
        <f>H12+H41+H145</f>
        <v>10200.686666666665</v>
      </c>
      <c r="I10" s="40">
        <f t="shared" ref="I10:R10" si="0">I12+I41+I145</f>
        <v>8974.663333333332</v>
      </c>
      <c r="J10" s="40">
        <f t="shared" si="0"/>
        <v>47105.413333333338</v>
      </c>
      <c r="K10" s="40">
        <f t="shared" si="0"/>
        <v>113364.91</v>
      </c>
      <c r="L10" s="40">
        <f t="shared" si="0"/>
        <v>178400.96000000002</v>
      </c>
      <c r="M10" s="57"/>
      <c r="N10" s="40">
        <f t="shared" si="0"/>
        <v>8750.9333333333343</v>
      </c>
      <c r="O10" s="40">
        <f t="shared" si="0"/>
        <v>4594.1166666666668</v>
      </c>
      <c r="P10" s="40">
        <f t="shared" si="0"/>
        <v>27528.163333333327</v>
      </c>
      <c r="Q10" s="40">
        <f t="shared" si="0"/>
        <v>86894.76</v>
      </c>
      <c r="R10" s="40">
        <f t="shared" si="0"/>
        <v>199562.30333333285</v>
      </c>
    </row>
    <row r="11" spans="2:18">
      <c r="D11" s="20"/>
      <c r="E11" s="20"/>
      <c r="F11" s="20"/>
      <c r="G11" s="43"/>
      <c r="H11" s="39"/>
      <c r="I11" s="39"/>
      <c r="J11" s="39"/>
      <c r="K11" s="39"/>
      <c r="L11" s="39"/>
      <c r="M11" s="30"/>
      <c r="N11" s="39"/>
      <c r="O11" s="39"/>
      <c r="P11" s="39"/>
      <c r="Q11" s="39"/>
      <c r="R11" s="39"/>
    </row>
    <row r="12" spans="2:18">
      <c r="B12" s="27" t="s">
        <v>139</v>
      </c>
      <c r="C12" s="29"/>
      <c r="D12" s="28">
        <f>D14+D15+D18+D19+D27+D33+D39</f>
        <v>33450.368148621819</v>
      </c>
      <c r="E12" s="28">
        <f>E14+E15+E18+E19+E27+E33+E39</f>
        <v>16390.094427412274</v>
      </c>
      <c r="F12" s="28">
        <f>F14+F15+F18+F19+F27+F33+F39</f>
        <v>17060.273721209545</v>
      </c>
      <c r="G12" s="43"/>
      <c r="H12" s="40">
        <f>H14+H15+H18+H19+H27+H33+H39</f>
        <v>4202.780324582629</v>
      </c>
      <c r="I12" s="40">
        <f t="shared" ref="I12:R12" si="1">I14+I15+I18+I19+I27+I33+I39</f>
        <v>237.62573342053329</v>
      </c>
      <c r="J12" s="40">
        <f t="shared" si="1"/>
        <v>1022.363128253503</v>
      </c>
      <c r="K12" s="40">
        <f t="shared" si="1"/>
        <v>3323.3085576845351</v>
      </c>
      <c r="L12" s="40">
        <f t="shared" si="1"/>
        <v>7604.0166834710744</v>
      </c>
      <c r="M12" s="57"/>
      <c r="N12" s="40">
        <f t="shared" si="1"/>
        <v>3690.9303548699118</v>
      </c>
      <c r="O12" s="40">
        <f t="shared" si="1"/>
        <v>271.54166451976204</v>
      </c>
      <c r="P12" s="40">
        <f t="shared" si="1"/>
        <v>1115.6642718201851</v>
      </c>
      <c r="Q12" s="40">
        <f t="shared" si="1"/>
        <v>2416.700100762569</v>
      </c>
      <c r="R12" s="40">
        <f t="shared" si="1"/>
        <v>9565.4373292371165</v>
      </c>
    </row>
    <row r="13" spans="2:18">
      <c r="D13" s="20"/>
      <c r="E13" s="20"/>
      <c r="F13" s="20"/>
      <c r="G13" s="43"/>
      <c r="H13" s="39"/>
      <c r="I13" s="39"/>
      <c r="J13" s="39"/>
      <c r="K13" s="39"/>
      <c r="L13" s="39"/>
      <c r="M13" s="30"/>
      <c r="N13" s="39"/>
      <c r="O13" s="39"/>
      <c r="P13" s="39"/>
      <c r="Q13" s="39"/>
      <c r="R13" s="39"/>
    </row>
    <row r="14" spans="2:18">
      <c r="B14" s="35" t="s">
        <v>20</v>
      </c>
      <c r="C14" s="21"/>
      <c r="D14" s="26">
        <f>SUM(E14+F14)</f>
        <v>832.74561687025698</v>
      </c>
      <c r="E14" s="26">
        <v>596.39413953038013</v>
      </c>
      <c r="F14" s="26">
        <v>236.35147733987688</v>
      </c>
      <c r="G14" s="43"/>
      <c r="H14" s="41">
        <v>26.776095527768394</v>
      </c>
      <c r="I14" s="41">
        <v>7.7410161090458521E-2</v>
      </c>
      <c r="J14" s="41">
        <v>169.68336928243698</v>
      </c>
      <c r="K14" s="41">
        <v>277.39290140705884</v>
      </c>
      <c r="L14" s="41">
        <v>122.46436315202533</v>
      </c>
      <c r="M14" s="32"/>
      <c r="N14" s="41">
        <v>0</v>
      </c>
      <c r="O14" s="41">
        <v>0</v>
      </c>
      <c r="P14" s="41">
        <v>71.06</v>
      </c>
      <c r="Q14" s="41">
        <v>67.476349093330469</v>
      </c>
      <c r="R14" s="41">
        <v>97.815128246546408</v>
      </c>
    </row>
    <row r="15" spans="2:18">
      <c r="B15" s="35" t="s">
        <v>149</v>
      </c>
      <c r="C15" s="21"/>
      <c r="D15" s="26">
        <f>SUM(E15+F15)</f>
        <v>23590.243658949199</v>
      </c>
      <c r="E15" s="26">
        <v>11502.456264321314</v>
      </c>
      <c r="F15" s="26">
        <v>12087.787394627885</v>
      </c>
      <c r="G15" s="43"/>
      <c r="H15" s="41">
        <v>748.07628017661705</v>
      </c>
      <c r="I15" s="41">
        <v>191.50950293726191</v>
      </c>
      <c r="J15" s="41">
        <v>811.47759913524999</v>
      </c>
      <c r="K15" s="41">
        <v>2780.7313359624809</v>
      </c>
      <c r="L15" s="41">
        <v>6970.6615461097035</v>
      </c>
      <c r="M15" s="32"/>
      <c r="N15" s="41">
        <v>334.77432879861419</v>
      </c>
      <c r="O15" s="41">
        <v>140.09491306796181</v>
      </c>
      <c r="P15" s="41">
        <v>735.1904130468447</v>
      </c>
      <c r="Q15" s="41">
        <v>1996.8662503580836</v>
      </c>
      <c r="R15" s="41">
        <v>8880.8614893563808</v>
      </c>
    </row>
    <row r="16" spans="2:18">
      <c r="B16" s="14" t="s">
        <v>6</v>
      </c>
      <c r="D16" s="30">
        <f t="shared" ref="D16:D79" si="2">SUM(E16+F16)</f>
        <v>20783.970451468729</v>
      </c>
      <c r="E16" s="20">
        <v>10093.908635574169</v>
      </c>
      <c r="F16" s="20">
        <v>10690.06181589456</v>
      </c>
      <c r="G16" s="43"/>
      <c r="H16" s="39">
        <v>272.8311678529073</v>
      </c>
      <c r="I16" s="39">
        <v>109.31674083253019</v>
      </c>
      <c r="J16" s="39">
        <v>656.56879801419893</v>
      </c>
      <c r="K16" s="39">
        <v>2528.0652160455434</v>
      </c>
      <c r="L16" s="39">
        <v>6527.1267128289892</v>
      </c>
      <c r="M16" s="30"/>
      <c r="N16" s="39">
        <v>175.11232279302067</v>
      </c>
      <c r="O16" s="39">
        <v>111.55779132791326</v>
      </c>
      <c r="P16" s="39">
        <v>613.35575880758802</v>
      </c>
      <c r="Q16" s="39">
        <v>1818.9212182990852</v>
      </c>
      <c r="R16" s="39">
        <v>7971.1147246669534</v>
      </c>
    </row>
    <row r="17" spans="2:18">
      <c r="B17" s="14" t="s">
        <v>150</v>
      </c>
      <c r="D17" s="30">
        <f t="shared" si="2"/>
        <v>2806.2732074804708</v>
      </c>
      <c r="E17" s="20">
        <v>1408.5476287471452</v>
      </c>
      <c r="F17" s="20">
        <v>1397.7255787333254</v>
      </c>
      <c r="G17" s="43"/>
      <c r="H17" s="39">
        <v>475.2451123237098</v>
      </c>
      <c r="I17" s="39">
        <v>82.192762104731742</v>
      </c>
      <c r="J17" s="39">
        <v>154.90880112105103</v>
      </c>
      <c r="K17" s="39">
        <v>252.6661199169375</v>
      </c>
      <c r="L17" s="39">
        <v>443.53483328071445</v>
      </c>
      <c r="M17" s="30"/>
      <c r="N17" s="39">
        <v>159.6620060055935</v>
      </c>
      <c r="O17" s="39">
        <v>28.537121740048558</v>
      </c>
      <c r="P17" s="39">
        <v>121.83465423925664</v>
      </c>
      <c r="Q17" s="39">
        <v>177.94503205899841</v>
      </c>
      <c r="R17" s="39">
        <v>909.74676468942801</v>
      </c>
    </row>
    <row r="18" spans="2:18">
      <c r="B18" s="35" t="s">
        <v>21</v>
      </c>
      <c r="C18" s="21"/>
      <c r="D18" s="26">
        <f t="shared" si="2"/>
        <v>41.446979725725875</v>
      </c>
      <c r="E18" s="26">
        <v>30.326113746234725</v>
      </c>
      <c r="F18" s="26">
        <v>11.120865979491152</v>
      </c>
      <c r="G18" s="43"/>
      <c r="H18" s="41">
        <v>0</v>
      </c>
      <c r="I18" s="41">
        <v>0</v>
      </c>
      <c r="J18" s="41">
        <v>0.88912991261139473</v>
      </c>
      <c r="K18" s="41">
        <v>7.1179672482012197</v>
      </c>
      <c r="L18" s="41">
        <v>22.319016585422105</v>
      </c>
      <c r="M18" s="30"/>
      <c r="N18" s="41">
        <v>1.5967463934007173</v>
      </c>
      <c r="O18" s="41">
        <v>0</v>
      </c>
      <c r="P18" s="41">
        <v>0.48569444444444598</v>
      </c>
      <c r="Q18" s="41">
        <v>9.004845501249708</v>
      </c>
      <c r="R18" s="41">
        <v>3.3579640396281363E-2</v>
      </c>
    </row>
    <row r="19" spans="2:18">
      <c r="B19" s="35" t="s">
        <v>22</v>
      </c>
      <c r="C19" s="21"/>
      <c r="D19" s="26">
        <f t="shared" si="2"/>
        <v>289.63541884178017</v>
      </c>
      <c r="E19" s="26">
        <v>0</v>
      </c>
      <c r="F19" s="26">
        <v>289.63541884178017</v>
      </c>
      <c r="G19" s="43"/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30"/>
      <c r="N19" s="41">
        <v>0</v>
      </c>
      <c r="O19" s="41">
        <v>120.98595586527293</v>
      </c>
      <c r="P19" s="41">
        <v>168.36757973733583</v>
      </c>
      <c r="Q19" s="41">
        <v>0.28188323917137492</v>
      </c>
      <c r="R19" s="41">
        <v>0</v>
      </c>
    </row>
    <row r="20" spans="2:18">
      <c r="B20" s="14" t="s">
        <v>155</v>
      </c>
      <c r="D20" s="30">
        <f t="shared" si="2"/>
        <v>19.110342604664641</v>
      </c>
      <c r="E20" s="20">
        <v>0</v>
      </c>
      <c r="F20" s="20">
        <v>19.110342604664641</v>
      </c>
      <c r="G20" s="43"/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0"/>
      <c r="N20" s="39">
        <v>0</v>
      </c>
      <c r="O20" s="39">
        <v>0</v>
      </c>
      <c r="P20" s="39">
        <v>19.039871794871797</v>
      </c>
      <c r="Q20" s="39">
        <v>7.0470809792843647E-2</v>
      </c>
      <c r="R20" s="39">
        <v>0</v>
      </c>
    </row>
    <row r="21" spans="2:18">
      <c r="B21" s="14" t="s">
        <v>7</v>
      </c>
      <c r="D21" s="30">
        <f t="shared" si="2"/>
        <v>19.277015098722416</v>
      </c>
      <c r="E21" s="20">
        <v>0</v>
      </c>
      <c r="F21" s="20">
        <v>19.277015098722416</v>
      </c>
      <c r="G21" s="43"/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0"/>
      <c r="N21" s="39">
        <v>0</v>
      </c>
      <c r="O21" s="39">
        <v>19.244128919860628</v>
      </c>
      <c r="P21" s="39">
        <v>3.2886178861788531E-2</v>
      </c>
      <c r="Q21" s="39">
        <v>0</v>
      </c>
      <c r="R21" s="39">
        <v>0</v>
      </c>
    </row>
    <row r="22" spans="2:18">
      <c r="B22" s="14" t="s">
        <v>8</v>
      </c>
      <c r="D22" s="30">
        <f t="shared" si="2"/>
        <v>16.919999999999998</v>
      </c>
      <c r="E22" s="20">
        <v>0</v>
      </c>
      <c r="F22" s="20">
        <v>16.919999999999998</v>
      </c>
      <c r="G22" s="43"/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0"/>
      <c r="N22" s="39">
        <v>0</v>
      </c>
      <c r="O22" s="39">
        <v>0</v>
      </c>
      <c r="P22" s="39">
        <v>16.919999999999998</v>
      </c>
      <c r="Q22" s="39">
        <v>0</v>
      </c>
      <c r="R22" s="39">
        <v>0</v>
      </c>
    </row>
    <row r="23" spans="2:18">
      <c r="B23" s="14" t="s">
        <v>151</v>
      </c>
      <c r="D23" s="30">
        <f t="shared" si="2"/>
        <v>0</v>
      </c>
      <c r="E23" s="20">
        <v>0</v>
      </c>
      <c r="F23" s="20">
        <v>0</v>
      </c>
      <c r="G23" s="43"/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0"/>
      <c r="N23" s="39">
        <v>0</v>
      </c>
      <c r="O23" s="39">
        <v>0</v>
      </c>
      <c r="P23" s="39">
        <v>0</v>
      </c>
      <c r="Q23" s="39">
        <v>0</v>
      </c>
      <c r="R23" s="39">
        <v>0</v>
      </c>
    </row>
    <row r="24" spans="2:18">
      <c r="B24" s="14" t="s">
        <v>9</v>
      </c>
      <c r="D24" s="30">
        <f t="shared" si="2"/>
        <v>0</v>
      </c>
      <c r="E24" s="20">
        <v>0</v>
      </c>
      <c r="F24" s="20">
        <v>0</v>
      </c>
      <c r="G24" s="43"/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0"/>
      <c r="N24" s="39">
        <v>0</v>
      </c>
      <c r="O24" s="39">
        <v>0</v>
      </c>
      <c r="P24" s="39">
        <v>0</v>
      </c>
      <c r="Q24" s="39">
        <v>0</v>
      </c>
      <c r="R24" s="39">
        <v>0</v>
      </c>
    </row>
    <row r="25" spans="2:18">
      <c r="B25" s="14" t="s">
        <v>10</v>
      </c>
      <c r="D25" s="30">
        <f t="shared" si="2"/>
        <v>121.75016968837969</v>
      </c>
      <c r="E25" s="20">
        <v>0</v>
      </c>
      <c r="F25" s="20">
        <v>121.75016968837969</v>
      </c>
      <c r="G25" s="43"/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0"/>
      <c r="N25" s="39">
        <v>0</v>
      </c>
      <c r="O25" s="39">
        <v>39.62144018583043</v>
      </c>
      <c r="P25" s="39">
        <v>81.917317073170736</v>
      </c>
      <c r="Q25" s="39">
        <v>0.2114124293785313</v>
      </c>
      <c r="R25" s="39">
        <v>0</v>
      </c>
    </row>
    <row r="26" spans="2:18">
      <c r="B26" s="14" t="s">
        <v>11</v>
      </c>
      <c r="D26" s="30">
        <f t="shared" si="2"/>
        <v>112.57789145001341</v>
      </c>
      <c r="E26" s="20">
        <v>0</v>
      </c>
      <c r="F26" s="20">
        <v>112.57789145001341</v>
      </c>
      <c r="G26" s="43"/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0"/>
      <c r="N26" s="39">
        <v>0</v>
      </c>
      <c r="O26" s="39">
        <v>62.120386759581876</v>
      </c>
      <c r="P26" s="39">
        <v>50.457504690431513</v>
      </c>
      <c r="Q26" s="39">
        <v>0</v>
      </c>
      <c r="R26" s="39">
        <v>0</v>
      </c>
    </row>
    <row r="27" spans="2:18">
      <c r="B27" s="35" t="s">
        <v>23</v>
      </c>
      <c r="C27" s="21"/>
      <c r="D27" s="26">
        <f t="shared" si="2"/>
        <v>6680.7375313149587</v>
      </c>
      <c r="E27" s="26">
        <v>3419.4604502011925</v>
      </c>
      <c r="F27" s="26">
        <v>3261.2770811137661</v>
      </c>
      <c r="G27" s="43"/>
      <c r="H27" s="41">
        <v>3368.3905755653041</v>
      </c>
      <c r="I27" s="41">
        <v>41.796743494423779</v>
      </c>
      <c r="J27" s="41">
        <v>0</v>
      </c>
      <c r="K27" s="41">
        <v>9.1535942181704613</v>
      </c>
      <c r="L27" s="41">
        <v>0.11953692329333332</v>
      </c>
      <c r="M27" s="30"/>
      <c r="N27" s="41">
        <v>3260.7728662057557</v>
      </c>
      <c r="O27" s="41">
        <v>0</v>
      </c>
      <c r="P27" s="41">
        <v>0</v>
      </c>
      <c r="Q27" s="41">
        <v>0.23525683060109259</v>
      </c>
      <c r="R27" s="41">
        <v>0.26895807741</v>
      </c>
    </row>
    <row r="28" spans="2:18">
      <c r="B28" s="14" t="s">
        <v>12</v>
      </c>
      <c r="D28" s="30">
        <f t="shared" si="2"/>
        <v>3193.1978000562067</v>
      </c>
      <c r="E28" s="20">
        <v>1685.6743700865413</v>
      </c>
      <c r="F28" s="20">
        <v>1507.5234299696651</v>
      </c>
      <c r="G28" s="43"/>
      <c r="H28" s="39">
        <v>1684.8837237676912</v>
      </c>
      <c r="I28" s="39">
        <v>0</v>
      </c>
      <c r="J28" s="39">
        <v>0</v>
      </c>
      <c r="K28" s="39">
        <v>0.71484368553000011</v>
      </c>
      <c r="L28" s="39">
        <v>7.5802633319999993E-2</v>
      </c>
      <c r="M28" s="30"/>
      <c r="N28" s="39">
        <v>1507.3528740446952</v>
      </c>
      <c r="O28" s="39">
        <v>0</v>
      </c>
      <c r="P28" s="39">
        <v>0</v>
      </c>
      <c r="Q28" s="39">
        <v>0</v>
      </c>
      <c r="R28" s="39">
        <v>0.17055592497000002</v>
      </c>
    </row>
    <row r="29" spans="2:18">
      <c r="B29" s="14" t="s">
        <v>13</v>
      </c>
      <c r="D29" s="30">
        <f t="shared" si="2"/>
        <v>1385.9033311467222</v>
      </c>
      <c r="E29" s="20">
        <v>725.75498096988974</v>
      </c>
      <c r="F29" s="20">
        <v>660.14835017683242</v>
      </c>
      <c r="G29" s="43"/>
      <c r="H29" s="39">
        <v>706.52084276881885</v>
      </c>
      <c r="I29" s="39">
        <v>10.85541016109045</v>
      </c>
      <c r="J29" s="39">
        <v>0</v>
      </c>
      <c r="K29" s="39">
        <v>8.3449413551004596</v>
      </c>
      <c r="L29" s="39">
        <v>3.3786684880000001E-2</v>
      </c>
      <c r="M29" s="30"/>
      <c r="N29" s="39">
        <v>659.83707330525135</v>
      </c>
      <c r="O29" s="39">
        <v>0</v>
      </c>
      <c r="P29" s="39">
        <v>0</v>
      </c>
      <c r="Q29" s="39">
        <v>0.23525683060109259</v>
      </c>
      <c r="R29" s="39">
        <v>7.6020040979999995E-2</v>
      </c>
    </row>
    <row r="30" spans="2:18">
      <c r="B30" s="14" t="s">
        <v>14</v>
      </c>
      <c r="D30" s="30">
        <f t="shared" si="2"/>
        <v>771.56178312064071</v>
      </c>
      <c r="E30" s="20">
        <v>415.51166937687299</v>
      </c>
      <c r="F30" s="20">
        <v>356.05011374376767</v>
      </c>
      <c r="G30" s="43"/>
      <c r="H30" s="39">
        <v>415.41336749633962</v>
      </c>
      <c r="I30" s="39">
        <v>0</v>
      </c>
      <c r="J30" s="39">
        <v>0</v>
      </c>
      <c r="K30" s="39">
        <v>8.8877260159999999E-2</v>
      </c>
      <c r="L30" s="39">
        <v>9.4246203733333294E-3</v>
      </c>
      <c r="M30" s="30"/>
      <c r="N30" s="39">
        <v>356.02890834792765</v>
      </c>
      <c r="O30" s="39">
        <v>0</v>
      </c>
      <c r="P30" s="39">
        <v>0</v>
      </c>
      <c r="Q30" s="39">
        <v>0</v>
      </c>
      <c r="R30" s="39">
        <v>2.1205395839999999E-2</v>
      </c>
    </row>
    <row r="31" spans="2:18">
      <c r="B31" s="14" t="s">
        <v>158</v>
      </c>
      <c r="D31" s="30">
        <f t="shared" si="2"/>
        <v>66.905063608379649</v>
      </c>
      <c r="E31" s="20">
        <v>39.430121568766644</v>
      </c>
      <c r="F31" s="20">
        <v>27.474942039613001</v>
      </c>
      <c r="G31" s="43"/>
      <c r="H31" s="39">
        <v>8.4833333333333236</v>
      </c>
      <c r="I31" s="39">
        <v>30.941333333333326</v>
      </c>
      <c r="J31" s="39">
        <v>0</v>
      </c>
      <c r="K31" s="39">
        <v>4.9319173799999994E-3</v>
      </c>
      <c r="L31" s="39">
        <v>5.2298472000000004E-4</v>
      </c>
      <c r="M31" s="30"/>
      <c r="N31" s="39">
        <v>27.473765323993</v>
      </c>
      <c r="O31" s="39">
        <v>0</v>
      </c>
      <c r="P31" s="39">
        <v>0</v>
      </c>
      <c r="Q31" s="39">
        <v>0</v>
      </c>
      <c r="R31" s="39">
        <v>1.17671562E-3</v>
      </c>
    </row>
    <row r="32" spans="2:18">
      <c r="B32" s="14" t="s">
        <v>15</v>
      </c>
      <c r="D32" s="30">
        <f t="shared" si="2"/>
        <v>1263.1695533830093</v>
      </c>
      <c r="E32" s="20">
        <v>553.08930819912143</v>
      </c>
      <c r="F32" s="20">
        <v>710.080245183888</v>
      </c>
      <c r="G32" s="43"/>
      <c r="H32" s="39">
        <v>553.08930819912143</v>
      </c>
      <c r="I32" s="39">
        <v>0</v>
      </c>
      <c r="J32" s="39">
        <v>0</v>
      </c>
      <c r="K32" s="39">
        <v>0</v>
      </c>
      <c r="L32" s="39">
        <v>0</v>
      </c>
      <c r="M32" s="30"/>
      <c r="N32" s="39">
        <v>710.080245183888</v>
      </c>
      <c r="O32" s="39">
        <v>0</v>
      </c>
      <c r="P32" s="39">
        <v>0</v>
      </c>
      <c r="Q32" s="39">
        <v>0</v>
      </c>
      <c r="R32" s="39">
        <v>0</v>
      </c>
    </row>
    <row r="33" spans="2:18">
      <c r="B33" s="35" t="s">
        <v>24</v>
      </c>
      <c r="C33" s="21"/>
      <c r="D33" s="26">
        <f t="shared" si="2"/>
        <v>976.64147143669015</v>
      </c>
      <c r="E33" s="26">
        <v>383.27181072259083</v>
      </c>
      <c r="F33" s="26">
        <v>593.36966071409927</v>
      </c>
      <c r="G33" s="43"/>
      <c r="H33" s="41">
        <v>58.72999999999999</v>
      </c>
      <c r="I33" s="41">
        <v>4.1646666666666663</v>
      </c>
      <c r="J33" s="41">
        <v>6.2084087791495204</v>
      </c>
      <c r="K33" s="41">
        <v>100.7161778553091</v>
      </c>
      <c r="L33" s="41">
        <v>213.45255742146554</v>
      </c>
      <c r="M33" s="32"/>
      <c r="N33" s="41">
        <v>0</v>
      </c>
      <c r="O33" s="41">
        <v>3.7462253193960418E-2</v>
      </c>
      <c r="P33" s="41">
        <v>61.206219512195119</v>
      </c>
      <c r="Q33" s="41">
        <v>123.5509577014607</v>
      </c>
      <c r="R33" s="41">
        <v>408.57502124724959</v>
      </c>
    </row>
    <row r="34" spans="2:18">
      <c r="B34" s="14" t="s">
        <v>16</v>
      </c>
      <c r="D34" s="30">
        <f t="shared" si="2"/>
        <v>0</v>
      </c>
      <c r="E34" s="20">
        <v>0</v>
      </c>
      <c r="F34" s="20">
        <v>0</v>
      </c>
      <c r="G34" s="43"/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0"/>
      <c r="N34" s="39">
        <v>0</v>
      </c>
      <c r="O34" s="39">
        <v>0</v>
      </c>
      <c r="P34" s="39">
        <v>0</v>
      </c>
      <c r="Q34" s="39">
        <v>0</v>
      </c>
      <c r="R34" s="39">
        <v>0</v>
      </c>
    </row>
    <row r="35" spans="2:18">
      <c r="B35" s="14" t="s">
        <v>17</v>
      </c>
      <c r="D35" s="30">
        <f t="shared" si="2"/>
        <v>221.08541830618765</v>
      </c>
      <c r="E35" s="20">
        <v>84.30672848445974</v>
      </c>
      <c r="F35" s="20">
        <v>136.77868982172791</v>
      </c>
      <c r="G35" s="43"/>
      <c r="H35" s="39">
        <v>0</v>
      </c>
      <c r="I35" s="39">
        <v>0</v>
      </c>
      <c r="J35" s="39">
        <v>0</v>
      </c>
      <c r="K35" s="39">
        <v>25.531401715413683</v>
      </c>
      <c r="L35" s="39">
        <v>58.775326769046067</v>
      </c>
      <c r="M35" s="30"/>
      <c r="N35" s="39">
        <v>0</v>
      </c>
      <c r="O35" s="39">
        <v>0</v>
      </c>
      <c r="P35" s="39">
        <v>29.214999999999996</v>
      </c>
      <c r="Q35" s="39">
        <v>53.564047636993543</v>
      </c>
      <c r="R35" s="39">
        <v>53.999642184734377</v>
      </c>
    </row>
    <row r="36" spans="2:18">
      <c r="B36" s="14" t="s">
        <v>18</v>
      </c>
      <c r="D36" s="30">
        <f t="shared" si="2"/>
        <v>6.4052647915305572E-2</v>
      </c>
      <c r="E36" s="20">
        <v>0</v>
      </c>
      <c r="F36" s="20">
        <v>6.4052647915305572E-2</v>
      </c>
      <c r="G36" s="43"/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0"/>
      <c r="N36" s="39">
        <v>0</v>
      </c>
      <c r="O36" s="39">
        <v>0</v>
      </c>
      <c r="P36" s="39">
        <v>0</v>
      </c>
      <c r="Q36" s="39">
        <v>0</v>
      </c>
      <c r="R36" s="39">
        <v>6.4052647915305572E-2</v>
      </c>
    </row>
    <row r="37" spans="2:18">
      <c r="B37" s="14" t="s">
        <v>152</v>
      </c>
      <c r="D37" s="30">
        <f t="shared" si="2"/>
        <v>652.69725938507781</v>
      </c>
      <c r="E37" s="20">
        <v>275.45031239298868</v>
      </c>
      <c r="F37" s="20">
        <v>377.24694699208919</v>
      </c>
      <c r="G37" s="43"/>
      <c r="H37" s="39">
        <v>58.72999999999999</v>
      </c>
      <c r="I37" s="39">
        <v>4.1646666666666663</v>
      </c>
      <c r="J37" s="39">
        <v>6.1400000000000006</v>
      </c>
      <c r="K37" s="39">
        <v>73.479776139895421</v>
      </c>
      <c r="L37" s="39">
        <v>132.93586958642658</v>
      </c>
      <c r="M37" s="30"/>
      <c r="N37" s="39">
        <v>0</v>
      </c>
      <c r="O37" s="39">
        <v>0</v>
      </c>
      <c r="P37" s="39">
        <v>19.175000000000001</v>
      </c>
      <c r="Q37" s="39">
        <v>45.139717895329014</v>
      </c>
      <c r="R37" s="39">
        <v>312.93222909676024</v>
      </c>
    </row>
    <row r="38" spans="2:18">
      <c r="B38" s="14" t="s">
        <v>19</v>
      </c>
      <c r="D38" s="30">
        <f t="shared" si="2"/>
        <v>102.7947410975093</v>
      </c>
      <c r="E38" s="20">
        <v>23.514769845142414</v>
      </c>
      <c r="F38" s="20">
        <v>79.279971252366892</v>
      </c>
      <c r="G38" s="43"/>
      <c r="H38" s="39">
        <v>0</v>
      </c>
      <c r="I38" s="39">
        <v>0</v>
      </c>
      <c r="J38" s="39">
        <v>6.8408779149519885E-2</v>
      </c>
      <c r="K38" s="39">
        <v>1.7050000000000001</v>
      </c>
      <c r="L38" s="39">
        <v>21.741361065992894</v>
      </c>
      <c r="M38" s="30"/>
      <c r="N38" s="39">
        <v>0</v>
      </c>
      <c r="O38" s="39">
        <v>3.7462253193960418E-2</v>
      </c>
      <c r="P38" s="39">
        <v>12.816219512195122</v>
      </c>
      <c r="Q38" s="39">
        <v>24.847192169138147</v>
      </c>
      <c r="R38" s="39">
        <v>41.579097317839668</v>
      </c>
    </row>
    <row r="39" spans="2:18">
      <c r="B39" s="35" t="s">
        <v>25</v>
      </c>
      <c r="C39" s="21"/>
      <c r="D39" s="26">
        <f t="shared" si="2"/>
        <v>1038.9174714832093</v>
      </c>
      <c r="E39" s="26">
        <v>458.18564889056438</v>
      </c>
      <c r="F39" s="26">
        <v>580.73182259264502</v>
      </c>
      <c r="G39" s="43"/>
      <c r="H39" s="41">
        <v>0.80737331294075876</v>
      </c>
      <c r="I39" s="41">
        <v>7.7410161090458521E-2</v>
      </c>
      <c r="J39" s="41">
        <v>34.104621144055102</v>
      </c>
      <c r="K39" s="41">
        <v>148.19658099331474</v>
      </c>
      <c r="L39" s="41">
        <v>274.9996632791632</v>
      </c>
      <c r="M39" s="32"/>
      <c r="N39" s="41">
        <v>93.786413472141135</v>
      </c>
      <c r="O39" s="41">
        <v>10.423333333333334</v>
      </c>
      <c r="P39" s="41">
        <v>79.354365079365067</v>
      </c>
      <c r="Q39" s="41">
        <v>219.2845580386722</v>
      </c>
      <c r="R39" s="41">
        <v>177.88315266913341</v>
      </c>
    </row>
    <row r="40" spans="2:18">
      <c r="D40" s="30"/>
      <c r="E40" s="20"/>
      <c r="F40" s="20"/>
      <c r="G40" s="43"/>
      <c r="H40" s="39"/>
      <c r="I40" s="39"/>
      <c r="J40" s="39"/>
      <c r="K40" s="39"/>
      <c r="L40" s="39"/>
      <c r="M40" s="30"/>
      <c r="N40" s="39"/>
      <c r="O40" s="39"/>
      <c r="P40" s="39"/>
      <c r="Q40" s="39"/>
      <c r="R40" s="39"/>
    </row>
    <row r="41" spans="2:18">
      <c r="B41" s="35" t="s">
        <v>140</v>
      </c>
      <c r="C41" s="21"/>
      <c r="D41" s="26">
        <f t="shared" si="2"/>
        <v>605806.40568251209</v>
      </c>
      <c r="E41" s="26">
        <f>E43+E73+E84+E90+E91+E102+E111+E124+E132+E138</f>
        <v>311311.6712869652</v>
      </c>
      <c r="F41" s="26">
        <f>F43+F73+F84+F90+F91+F102+F111+F124+F132+F138</f>
        <v>294494.73439554684</v>
      </c>
      <c r="G41" s="43"/>
      <c r="H41" s="41">
        <f>H43+H73+H84+H90+H91+H102+H111+H124+H132+H138</f>
        <v>5077.3733803098876</v>
      </c>
      <c r="I41" s="41">
        <f t="shared" ref="I41:R41" si="3">I43+I73+I84+I90+I91+I102+I111+I124+I132+I138</f>
        <v>4162.5308084859334</v>
      </c>
      <c r="J41" s="41">
        <f t="shared" si="3"/>
        <v>33839.877107736138</v>
      </c>
      <c r="K41" s="41">
        <f t="shared" si="3"/>
        <v>101664.58173047661</v>
      </c>
      <c r="L41" s="41">
        <f t="shared" si="3"/>
        <v>166567.30825995666</v>
      </c>
      <c r="M41" s="57"/>
      <c r="N41" s="41">
        <f t="shared" si="3"/>
        <v>4086.1607878621385</v>
      </c>
      <c r="O41" s="41">
        <f t="shared" si="3"/>
        <v>2603.0330106030042</v>
      </c>
      <c r="P41" s="41">
        <f t="shared" si="3"/>
        <v>21890.890486037388</v>
      </c>
      <c r="Q41" s="41">
        <f t="shared" si="3"/>
        <v>80423.395482895736</v>
      </c>
      <c r="R41" s="41">
        <f t="shared" si="3"/>
        <v>185491.25462814851</v>
      </c>
    </row>
    <row r="42" spans="2:18">
      <c r="D42" s="30"/>
      <c r="E42" s="20"/>
      <c r="F42" s="20"/>
      <c r="G42" s="43"/>
      <c r="H42" s="39"/>
      <c r="I42" s="39"/>
      <c r="J42" s="39"/>
      <c r="K42" s="39"/>
      <c r="L42" s="39"/>
      <c r="M42" s="30"/>
      <c r="N42" s="39"/>
      <c r="O42" s="39"/>
      <c r="P42" s="39"/>
      <c r="Q42" s="39"/>
      <c r="R42" s="39"/>
    </row>
    <row r="43" spans="2:18">
      <c r="B43" s="35" t="s">
        <v>43</v>
      </c>
      <c r="C43" s="35"/>
      <c r="D43" s="26">
        <f t="shared" si="2"/>
        <v>214510.26768429851</v>
      </c>
      <c r="E43" s="26">
        <v>105934.17367948836</v>
      </c>
      <c r="F43" s="26">
        <v>108576.09400481013</v>
      </c>
      <c r="G43" s="43"/>
      <c r="H43" s="41">
        <v>874.48020503246664</v>
      </c>
      <c r="I43" s="41">
        <v>626.30108715406857</v>
      </c>
      <c r="J43" s="41">
        <v>4932.9519050188128</v>
      </c>
      <c r="K43" s="41">
        <v>36948.83298666092</v>
      </c>
      <c r="L43" s="41">
        <v>62551.607495622098</v>
      </c>
      <c r="M43" s="32"/>
      <c r="N43" s="41">
        <v>526.40920753064802</v>
      </c>
      <c r="O43" s="41">
        <v>617.59080720092913</v>
      </c>
      <c r="P43" s="41">
        <v>7288.1089287422283</v>
      </c>
      <c r="Q43" s="41">
        <v>38895.664105414435</v>
      </c>
      <c r="R43" s="41">
        <v>61248.320955921867</v>
      </c>
    </row>
    <row r="44" spans="2:18">
      <c r="B44" t="s">
        <v>173</v>
      </c>
      <c r="D44" s="30">
        <f t="shared" si="2"/>
        <v>2771.6096906155876</v>
      </c>
      <c r="E44" s="20">
        <v>1775.4110202242348</v>
      </c>
      <c r="F44" s="20">
        <v>996.19867039135272</v>
      </c>
      <c r="G44" s="43"/>
      <c r="H44" s="39">
        <v>0</v>
      </c>
      <c r="I44" s="39">
        <v>17.932009876543209</v>
      </c>
      <c r="J44" s="39">
        <v>93.006040404040419</v>
      </c>
      <c r="K44" s="39">
        <v>909.25110031650468</v>
      </c>
      <c r="L44" s="39">
        <v>755.22186962714625</v>
      </c>
      <c r="M44" s="30"/>
      <c r="N44" s="39">
        <v>24.102944444444447</v>
      </c>
      <c r="O44" s="39">
        <v>0</v>
      </c>
      <c r="P44" s="39">
        <v>42.059771929824556</v>
      </c>
      <c r="Q44" s="39">
        <v>378.33752124169797</v>
      </c>
      <c r="R44" s="39">
        <v>551.69843277538553</v>
      </c>
    </row>
    <row r="45" spans="2:18">
      <c r="B45" t="s">
        <v>62</v>
      </c>
      <c r="D45" s="30">
        <f t="shared" si="2"/>
        <v>201.4419740238159</v>
      </c>
      <c r="E45" s="20">
        <v>153.73566649777689</v>
      </c>
      <c r="F45" s="20">
        <v>47.706307526039012</v>
      </c>
      <c r="G45" s="43"/>
      <c r="H45" s="39">
        <v>0</v>
      </c>
      <c r="I45" s="39">
        <v>0</v>
      </c>
      <c r="J45" s="39">
        <v>0.24552669552669504</v>
      </c>
      <c r="K45" s="39">
        <v>101.02476432220479</v>
      </c>
      <c r="L45" s="39">
        <v>52.465375480045367</v>
      </c>
      <c r="M45" s="30"/>
      <c r="N45" s="39">
        <v>0</v>
      </c>
      <c r="O45" s="39">
        <v>0.26431618577823057</v>
      </c>
      <c r="P45" s="39">
        <v>0.27850272021517192</v>
      </c>
      <c r="Q45" s="39">
        <v>21.173607072546687</v>
      </c>
      <c r="R45" s="39">
        <v>25.989881547498932</v>
      </c>
    </row>
    <row r="46" spans="2:18">
      <c r="B46" t="s">
        <v>174</v>
      </c>
      <c r="D46" s="30">
        <f t="shared" si="2"/>
        <v>2279.5645907646149</v>
      </c>
      <c r="E46" s="20">
        <v>1664.2560234021507</v>
      </c>
      <c r="F46" s="20">
        <v>615.30856736246403</v>
      </c>
      <c r="G46" s="43"/>
      <c r="H46" s="39">
        <v>0</v>
      </c>
      <c r="I46" s="39">
        <v>0</v>
      </c>
      <c r="J46" s="39">
        <v>51.943073593073585</v>
      </c>
      <c r="K46" s="39">
        <v>889.35359202116138</v>
      </c>
      <c r="L46" s="39">
        <v>722.95935778791568</v>
      </c>
      <c r="M46" s="30"/>
      <c r="N46" s="39">
        <v>0</v>
      </c>
      <c r="O46" s="39">
        <v>0</v>
      </c>
      <c r="P46" s="39">
        <v>16.440411027568924</v>
      </c>
      <c r="Q46" s="39">
        <v>287.9222405059287</v>
      </c>
      <c r="R46" s="39">
        <v>310.94591582896641</v>
      </c>
    </row>
    <row r="47" spans="2:18">
      <c r="B47" t="s">
        <v>77</v>
      </c>
      <c r="D47" s="30">
        <f t="shared" si="2"/>
        <v>11812.554830537974</v>
      </c>
      <c r="E47" s="20">
        <v>8042.3434069564501</v>
      </c>
      <c r="F47" s="20">
        <v>3770.2114235815247</v>
      </c>
      <c r="G47" s="43"/>
      <c r="H47" s="39">
        <v>0</v>
      </c>
      <c r="I47" s="39"/>
      <c r="J47" s="39">
        <v>218.12794410268094</v>
      </c>
      <c r="K47" s="39">
        <v>3508.2396213029801</v>
      </c>
      <c r="L47" s="39">
        <v>4315.9758415507895</v>
      </c>
      <c r="M47" s="30"/>
      <c r="N47" s="39">
        <v>0</v>
      </c>
      <c r="O47" s="39">
        <v>0</v>
      </c>
      <c r="P47" s="39">
        <v>83.928082706766915</v>
      </c>
      <c r="Q47" s="39">
        <v>1277.5569256976116</v>
      </c>
      <c r="R47" s="39">
        <v>2408.7264151771469</v>
      </c>
    </row>
    <row r="48" spans="2:18">
      <c r="B48" t="s">
        <v>52</v>
      </c>
      <c r="D48" s="30">
        <f t="shared" si="2"/>
        <v>6086.6980601541427</v>
      </c>
      <c r="E48" s="20">
        <v>3634.8887386179676</v>
      </c>
      <c r="F48" s="20">
        <v>2451.809321536175</v>
      </c>
      <c r="G48" s="43"/>
      <c r="H48" s="39">
        <v>0</v>
      </c>
      <c r="I48" s="39">
        <v>36.510686419753085</v>
      </c>
      <c r="J48" s="39">
        <v>170.26316040100249</v>
      </c>
      <c r="K48" s="39">
        <v>1326.7255110160743</v>
      </c>
      <c r="L48" s="39">
        <v>2101.3893807811382</v>
      </c>
      <c r="M48" s="30"/>
      <c r="N48" s="39">
        <v>0</v>
      </c>
      <c r="O48" s="39">
        <v>0.52863237155645937</v>
      </c>
      <c r="P48" s="39">
        <v>272.5014533248472</v>
      </c>
      <c r="Q48" s="39">
        <v>814.40640835294528</v>
      </c>
      <c r="R48" s="39">
        <v>1364.3728274868263</v>
      </c>
    </row>
    <row r="49" spans="2:18">
      <c r="B49" t="s">
        <v>60</v>
      </c>
      <c r="D49" s="30">
        <f t="shared" si="2"/>
        <v>21723.737433035058</v>
      </c>
      <c r="E49" s="20">
        <v>11152.58574537465</v>
      </c>
      <c r="F49" s="20">
        <v>10571.151687660406</v>
      </c>
      <c r="G49" s="43"/>
      <c r="H49" s="39">
        <v>0</v>
      </c>
      <c r="I49" s="39">
        <v>39.471372839506174</v>
      </c>
      <c r="J49" s="39">
        <v>583.22108562277378</v>
      </c>
      <c r="K49" s="39">
        <v>3955.7822636780584</v>
      </c>
      <c r="L49" s="39">
        <v>6574.1110232343117</v>
      </c>
      <c r="M49" s="30"/>
      <c r="N49" s="39">
        <v>0</v>
      </c>
      <c r="O49" s="39">
        <v>39.532948557334691</v>
      </c>
      <c r="P49" s="39">
        <v>596.63756786873921</v>
      </c>
      <c r="Q49" s="39">
        <v>3761.504053654588</v>
      </c>
      <c r="R49" s="39">
        <v>6173.4771175797468</v>
      </c>
    </row>
    <row r="50" spans="2:18">
      <c r="B50" t="s">
        <v>53</v>
      </c>
      <c r="D50" s="30">
        <f t="shared" si="2"/>
        <v>7850.9213309826791</v>
      </c>
      <c r="E50" s="20">
        <v>4913.6618637925112</v>
      </c>
      <c r="F50" s="20">
        <v>2937.2594671901675</v>
      </c>
      <c r="G50" s="43"/>
      <c r="H50" s="39">
        <v>0.35882280049566312</v>
      </c>
      <c r="I50" s="39">
        <v>0.13476324751021157</v>
      </c>
      <c r="J50" s="39">
        <v>156.12147816510975</v>
      </c>
      <c r="K50" s="39">
        <v>1898.2054157653733</v>
      </c>
      <c r="L50" s="39">
        <v>2858.8413838140218</v>
      </c>
      <c r="M50" s="30"/>
      <c r="N50" s="39">
        <v>1.279611111111111</v>
      </c>
      <c r="O50" s="39">
        <v>0.26431618577823057</v>
      </c>
      <c r="P50" s="39">
        <v>102.56512427409987</v>
      </c>
      <c r="Q50" s="39">
        <v>970.13590235510594</v>
      </c>
      <c r="R50" s="39">
        <v>1863.0145132640737</v>
      </c>
    </row>
    <row r="51" spans="2:18">
      <c r="B51" t="s">
        <v>63</v>
      </c>
      <c r="D51" s="30">
        <f t="shared" si="2"/>
        <v>1320.7084931144614</v>
      </c>
      <c r="E51" s="20">
        <v>493.2742294181939</v>
      </c>
      <c r="F51" s="20">
        <v>827.43426369626752</v>
      </c>
      <c r="G51" s="43"/>
      <c r="H51" s="39">
        <v>0</v>
      </c>
      <c r="I51" s="39"/>
      <c r="J51" s="39">
        <v>0.29283245993772261</v>
      </c>
      <c r="K51" s="39">
        <v>211.70264120866892</v>
      </c>
      <c r="L51" s="39">
        <v>281.27875574958722</v>
      </c>
      <c r="M51" s="30"/>
      <c r="N51" s="39">
        <v>0</v>
      </c>
      <c r="O51" s="39">
        <v>0</v>
      </c>
      <c r="P51" s="39">
        <v>25.730411027568927</v>
      </c>
      <c r="Q51" s="39">
        <v>240.87844707776816</v>
      </c>
      <c r="R51" s="39">
        <v>560.82540559093059</v>
      </c>
    </row>
    <row r="52" spans="2:18">
      <c r="B52" t="s">
        <v>64</v>
      </c>
      <c r="D52" s="30">
        <f t="shared" si="2"/>
        <v>10244.774373583183</v>
      </c>
      <c r="E52" s="20">
        <v>5203.2870466510385</v>
      </c>
      <c r="F52" s="20">
        <v>5041.4873269321452</v>
      </c>
      <c r="G52" s="43"/>
      <c r="H52" s="39">
        <v>0</v>
      </c>
      <c r="I52" s="39">
        <v>19.545343209876542</v>
      </c>
      <c r="J52" s="39">
        <v>148.66520979684526</v>
      </c>
      <c r="K52" s="39">
        <v>2202.279259947532</v>
      </c>
      <c r="L52" s="39">
        <v>2832.7972336967832</v>
      </c>
      <c r="M52" s="30"/>
      <c r="N52" s="39">
        <v>0</v>
      </c>
      <c r="O52" s="39">
        <v>21.375299038223126</v>
      </c>
      <c r="P52" s="39">
        <v>96.811298673513036</v>
      </c>
      <c r="Q52" s="39">
        <v>1472.3356312065844</v>
      </c>
      <c r="R52" s="39">
        <v>3450.9650980138254</v>
      </c>
    </row>
    <row r="53" spans="2:18">
      <c r="B53" t="s">
        <v>54</v>
      </c>
      <c r="D53" s="30">
        <f t="shared" si="2"/>
        <v>1718.6082160682768</v>
      </c>
      <c r="E53" s="20">
        <v>1310.567154633105</v>
      </c>
      <c r="F53" s="20">
        <v>408.0410614351718</v>
      </c>
      <c r="G53" s="43"/>
      <c r="H53" s="39">
        <v>0</v>
      </c>
      <c r="I53" s="39">
        <v>0</v>
      </c>
      <c r="J53" s="39">
        <v>14.733333333333334</v>
      </c>
      <c r="K53" s="39">
        <v>481.5192201909631</v>
      </c>
      <c r="L53" s="39">
        <v>814.31460110880846</v>
      </c>
      <c r="M53" s="30"/>
      <c r="N53" s="39">
        <v>0</v>
      </c>
      <c r="O53" s="39">
        <v>0</v>
      </c>
      <c r="P53" s="39">
        <v>29.673333333333332</v>
      </c>
      <c r="Q53" s="39">
        <v>192.31985537742844</v>
      </c>
      <c r="R53" s="39">
        <v>186.04787272440993</v>
      </c>
    </row>
    <row r="54" spans="2:18">
      <c r="B54" t="s">
        <v>186</v>
      </c>
      <c r="D54" s="30">
        <f t="shared" si="2"/>
        <v>56874.605668894255</v>
      </c>
      <c r="E54" s="20">
        <v>28119.032615219883</v>
      </c>
      <c r="F54" s="20">
        <v>28755.573053674372</v>
      </c>
      <c r="G54" s="43"/>
      <c r="H54" s="39">
        <v>0</v>
      </c>
      <c r="I54" s="39">
        <v>0</v>
      </c>
      <c r="J54" s="39">
        <v>670.07810182958315</v>
      </c>
      <c r="K54" s="39">
        <v>9760.4427479613005</v>
      </c>
      <c r="L54" s="39">
        <v>17688.511765428997</v>
      </c>
      <c r="M54" s="30"/>
      <c r="N54" s="39">
        <v>0</v>
      </c>
      <c r="O54" s="39">
        <v>1.0572647431129207</v>
      </c>
      <c r="P54" s="39">
        <v>446.45584045479546</v>
      </c>
      <c r="Q54" s="39">
        <v>9646.1633980809056</v>
      </c>
      <c r="R54" s="39">
        <v>18661.896550395559</v>
      </c>
    </row>
    <row r="55" spans="2:18">
      <c r="B55" t="s">
        <v>187</v>
      </c>
      <c r="D55" s="30">
        <f t="shared" si="2"/>
        <v>2816.0813797766805</v>
      </c>
      <c r="E55" s="20">
        <v>1574.3419957553369</v>
      </c>
      <c r="F55" s="20">
        <v>1241.7393840213438</v>
      </c>
      <c r="G55" s="43"/>
      <c r="H55" s="39">
        <v>0</v>
      </c>
      <c r="I55" s="39">
        <v>0.11470617283950607</v>
      </c>
      <c r="J55" s="39">
        <v>238.84100144300143</v>
      </c>
      <c r="K55" s="39">
        <v>621.57400889800135</v>
      </c>
      <c r="L55" s="39">
        <v>713.81227924149448</v>
      </c>
      <c r="M55" s="30"/>
      <c r="N55" s="39">
        <v>0</v>
      </c>
      <c r="O55" s="39">
        <v>40.783931409779584</v>
      </c>
      <c r="P55" s="39">
        <v>102.09999333700104</v>
      </c>
      <c r="Q55" s="39">
        <v>579.19250844521935</v>
      </c>
      <c r="R55" s="39">
        <v>519.66295082934414</v>
      </c>
    </row>
    <row r="56" spans="2:18">
      <c r="B56" t="s">
        <v>66</v>
      </c>
      <c r="D56" s="30">
        <f t="shared" si="2"/>
        <v>951.98298415990951</v>
      </c>
      <c r="E56" s="20">
        <v>643.59261043507763</v>
      </c>
      <c r="F56" s="20">
        <v>308.39037372483187</v>
      </c>
      <c r="G56" s="43"/>
      <c r="H56" s="39">
        <v>23.832156133828995</v>
      </c>
      <c r="I56" s="39">
        <v>7.7410161090458521E-2</v>
      </c>
      <c r="J56" s="39">
        <v>0.98210678210678237</v>
      </c>
      <c r="K56" s="39">
        <v>183.57768566865511</v>
      </c>
      <c r="L56" s="39">
        <v>435.12325168939617</v>
      </c>
      <c r="M56" s="30"/>
      <c r="N56" s="39">
        <v>0</v>
      </c>
      <c r="O56" s="39">
        <v>0.26431618577823057</v>
      </c>
      <c r="P56" s="39">
        <v>0.19663053976404413</v>
      </c>
      <c r="Q56" s="39">
        <v>86.650484756797979</v>
      </c>
      <c r="R56" s="39">
        <v>221.27894224249167</v>
      </c>
    </row>
    <row r="57" spans="2:18">
      <c r="B57" t="s">
        <v>56</v>
      </c>
      <c r="D57" s="30">
        <f t="shared" si="2"/>
        <v>17510.145476404829</v>
      </c>
      <c r="E57" s="20">
        <v>116.74837649303869</v>
      </c>
      <c r="F57" s="20">
        <v>17393.397099911788</v>
      </c>
      <c r="G57" s="43"/>
      <c r="H57" s="39">
        <v>0</v>
      </c>
      <c r="I57" s="39">
        <v>0</v>
      </c>
      <c r="J57" s="39">
        <v>12.47105339105339</v>
      </c>
      <c r="K57" s="39">
        <v>61.336450019913222</v>
      </c>
      <c r="L57" s="39">
        <v>42.940873082072088</v>
      </c>
      <c r="M57" s="30"/>
      <c r="N57" s="39">
        <v>0</v>
      </c>
      <c r="O57" s="39">
        <v>0.26431618577823057</v>
      </c>
      <c r="P57" s="39">
        <v>2343.7152295372575</v>
      </c>
      <c r="Q57" s="39">
        <v>8026.7882363121753</v>
      </c>
      <c r="R57" s="39">
        <v>7022.6293178765773</v>
      </c>
    </row>
    <row r="58" spans="2:18">
      <c r="B58" t="s">
        <v>57</v>
      </c>
      <c r="D58" s="30">
        <f t="shared" si="2"/>
        <v>2794.6167623617557</v>
      </c>
      <c r="E58" s="20">
        <v>0</v>
      </c>
      <c r="F58" s="20">
        <v>2794.6167623617557</v>
      </c>
      <c r="G58" s="43"/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0"/>
      <c r="N58" s="39">
        <v>0</v>
      </c>
      <c r="O58" s="39">
        <v>40.982563781336047</v>
      </c>
      <c r="P58" s="39">
        <v>914.36674376489975</v>
      </c>
      <c r="Q58" s="39">
        <v>1208.2906678665663</v>
      </c>
      <c r="R58" s="39">
        <v>630.97678694895399</v>
      </c>
    </row>
    <row r="59" spans="2:18">
      <c r="B59" t="s">
        <v>58</v>
      </c>
      <c r="D59" s="30">
        <f t="shared" si="2"/>
        <v>2837.3584865003013</v>
      </c>
      <c r="E59" s="20">
        <v>0</v>
      </c>
      <c r="F59" s="20">
        <v>2837.3584865003013</v>
      </c>
      <c r="G59" s="43"/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0"/>
      <c r="N59" s="39">
        <v>0</v>
      </c>
      <c r="O59" s="39">
        <v>0</v>
      </c>
      <c r="P59" s="39">
        <v>68.538478070175429</v>
      </c>
      <c r="Q59" s="39">
        <v>892.33505523044687</v>
      </c>
      <c r="R59" s="39">
        <v>1876.4849531996786</v>
      </c>
    </row>
    <row r="60" spans="2:18">
      <c r="B60" t="s">
        <v>67</v>
      </c>
      <c r="D60" s="30">
        <f t="shared" si="2"/>
        <v>5937.5255434494266</v>
      </c>
      <c r="E60" s="20">
        <v>0</v>
      </c>
      <c r="F60" s="20">
        <v>5937.5255434494266</v>
      </c>
      <c r="G60" s="43"/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0"/>
      <c r="N60" s="39">
        <v>1.279611111111111</v>
      </c>
      <c r="O60" s="39">
        <v>20.982948557334691</v>
      </c>
      <c r="P60" s="39">
        <v>316.90386655663548</v>
      </c>
      <c r="Q60" s="39">
        <v>2443.4464109992841</v>
      </c>
      <c r="R60" s="39">
        <v>3154.9127062250595</v>
      </c>
    </row>
    <row r="61" spans="2:18">
      <c r="B61" t="s">
        <v>59</v>
      </c>
      <c r="D61" s="30">
        <f t="shared" si="2"/>
        <v>9217.7659026724905</v>
      </c>
      <c r="E61" s="20">
        <v>9217.7659026724905</v>
      </c>
      <c r="F61" s="20">
        <v>0</v>
      </c>
      <c r="G61" s="43"/>
      <c r="H61" s="39">
        <v>0</v>
      </c>
      <c r="I61" s="39">
        <v>0</v>
      </c>
      <c r="J61" s="39">
        <v>13.016580086580088</v>
      </c>
      <c r="K61" s="39">
        <v>1623.456316952206</v>
      </c>
      <c r="L61" s="39">
        <v>7581.2930056337045</v>
      </c>
      <c r="M61" s="30"/>
      <c r="N61" s="39">
        <v>0</v>
      </c>
      <c r="O61" s="39">
        <v>0</v>
      </c>
      <c r="P61" s="39">
        <v>0</v>
      </c>
      <c r="Q61" s="39">
        <v>0</v>
      </c>
      <c r="R61" s="39">
        <v>0</v>
      </c>
    </row>
    <row r="62" spans="2:18">
      <c r="B62" t="s">
        <v>68</v>
      </c>
      <c r="D62" s="30">
        <f t="shared" si="2"/>
        <v>298.04954577169076</v>
      </c>
      <c r="E62" s="20">
        <v>298.04954577169076</v>
      </c>
      <c r="F62" s="20">
        <v>0</v>
      </c>
      <c r="G62" s="43"/>
      <c r="H62" s="39">
        <v>0</v>
      </c>
      <c r="I62" s="39">
        <v>19.27936296296296</v>
      </c>
      <c r="J62" s="39">
        <v>154.86718511392584</v>
      </c>
      <c r="K62" s="39">
        <v>92.005833592753916</v>
      </c>
      <c r="L62" s="39">
        <v>31.897164102048031</v>
      </c>
      <c r="M62" s="30"/>
      <c r="N62" s="39">
        <v>0</v>
      </c>
      <c r="O62" s="39">
        <v>0</v>
      </c>
      <c r="P62" s="39">
        <v>0</v>
      </c>
      <c r="Q62" s="39">
        <v>0</v>
      </c>
      <c r="R62" s="39">
        <v>0</v>
      </c>
    </row>
    <row r="63" spans="2:18">
      <c r="B63" t="s">
        <v>191</v>
      </c>
      <c r="D63" s="30">
        <f t="shared" si="2"/>
        <v>6045.4875261514844</v>
      </c>
      <c r="E63" s="20">
        <v>3679.5534843792966</v>
      </c>
      <c r="F63" s="20">
        <v>2365.9340417721883</v>
      </c>
      <c r="G63" s="43"/>
      <c r="H63" s="39">
        <v>0</v>
      </c>
      <c r="I63" s="39">
        <v>20.522009876543208</v>
      </c>
      <c r="J63" s="39">
        <v>268.21526118326119</v>
      </c>
      <c r="K63" s="39">
        <v>1643.7253027218321</v>
      </c>
      <c r="L63" s="39">
        <v>1747.09091059766</v>
      </c>
      <c r="M63" s="30"/>
      <c r="N63" s="39">
        <v>81.848399104884223</v>
      </c>
      <c r="O63" s="39">
        <v>20.127649519111564</v>
      </c>
      <c r="P63" s="39">
        <v>105.21553530166878</v>
      </c>
      <c r="Q63" s="39">
        <v>812.1531217211882</v>
      </c>
      <c r="R63" s="39">
        <v>1346.5893361253366</v>
      </c>
    </row>
    <row r="64" spans="2:18">
      <c r="B64" t="s">
        <v>70</v>
      </c>
      <c r="D64" s="30">
        <f t="shared" si="2"/>
        <v>5789.7294966662112</v>
      </c>
      <c r="E64" s="20">
        <v>3422.8415863075516</v>
      </c>
      <c r="F64" s="20">
        <v>2366.8879103586596</v>
      </c>
      <c r="G64" s="43"/>
      <c r="H64" s="39">
        <v>0</v>
      </c>
      <c r="I64" s="39">
        <v>0</v>
      </c>
      <c r="J64" s="39">
        <v>67.675180375180403</v>
      </c>
      <c r="K64" s="39">
        <v>783.36262365443872</v>
      </c>
      <c r="L64" s="39">
        <v>2571.8037822779329</v>
      </c>
      <c r="M64" s="30"/>
      <c r="N64" s="39">
        <v>0</v>
      </c>
      <c r="O64" s="39">
        <v>0</v>
      </c>
      <c r="P64" s="39">
        <v>129.27639348370928</v>
      </c>
      <c r="Q64" s="39">
        <v>598.17125561973899</v>
      </c>
      <c r="R64" s="39">
        <v>1639.4402612552119</v>
      </c>
    </row>
    <row r="65" spans="2:18">
      <c r="B65" t="s">
        <v>71</v>
      </c>
      <c r="D65" s="30">
        <f t="shared" si="2"/>
        <v>9722.7461928223966</v>
      </c>
      <c r="E65" s="20">
        <v>5343.2929192786887</v>
      </c>
      <c r="F65" s="20">
        <v>4379.4532735437087</v>
      </c>
      <c r="G65" s="43"/>
      <c r="H65" s="39">
        <v>503.53283799695572</v>
      </c>
      <c r="I65" s="39">
        <v>116.12358061407133</v>
      </c>
      <c r="J65" s="39">
        <v>828.06618655692739</v>
      </c>
      <c r="K65" s="39">
        <v>2336.7088529955631</v>
      </c>
      <c r="L65" s="39">
        <v>1558.8614611151729</v>
      </c>
      <c r="M65" s="30"/>
      <c r="N65" s="39">
        <v>218.35719955244218</v>
      </c>
      <c r="O65" s="39">
        <v>148.97375993422855</v>
      </c>
      <c r="P65" s="39">
        <v>661.04009071459143</v>
      </c>
      <c r="Q65" s="39">
        <v>1805.4225707473258</v>
      </c>
      <c r="R65" s="39">
        <v>1545.6596525951211</v>
      </c>
    </row>
    <row r="66" spans="2:18">
      <c r="B66" t="s">
        <v>72</v>
      </c>
      <c r="D66" s="30">
        <f t="shared" si="2"/>
        <v>431.88028142951339</v>
      </c>
      <c r="E66" s="20">
        <v>184.48326361385764</v>
      </c>
      <c r="F66" s="20">
        <v>247.39701781565577</v>
      </c>
      <c r="G66" s="43"/>
      <c r="H66" s="39">
        <v>0</v>
      </c>
      <c r="I66" s="39">
        <v>0</v>
      </c>
      <c r="J66" s="39">
        <v>0</v>
      </c>
      <c r="K66" s="39">
        <v>83.617592211315142</v>
      </c>
      <c r="L66" s="39">
        <v>100.86567140254249</v>
      </c>
      <c r="M66" s="30"/>
      <c r="N66" s="39">
        <v>0</v>
      </c>
      <c r="O66" s="39">
        <v>0</v>
      </c>
      <c r="P66" s="39">
        <v>13.424155388471176</v>
      </c>
      <c r="Q66" s="39">
        <v>47.12121991138774</v>
      </c>
      <c r="R66" s="39">
        <v>186.85164251579693</v>
      </c>
    </row>
    <row r="67" spans="2:18">
      <c r="B67" t="s">
        <v>73</v>
      </c>
      <c r="D67" s="30">
        <f t="shared" si="2"/>
        <v>2015.5755247565489</v>
      </c>
      <c r="E67" s="20">
        <v>1671.7062395436212</v>
      </c>
      <c r="F67" s="20">
        <v>343.86928521292782</v>
      </c>
      <c r="G67" s="43"/>
      <c r="H67" s="39">
        <v>0</v>
      </c>
      <c r="I67" s="39">
        <v>0</v>
      </c>
      <c r="J67" s="39">
        <v>15.095440115440116</v>
      </c>
      <c r="K67" s="39">
        <v>307.58139902528626</v>
      </c>
      <c r="L67" s="39">
        <v>1349.0294004028951</v>
      </c>
      <c r="M67" s="30"/>
      <c r="N67" s="39">
        <v>0</v>
      </c>
      <c r="O67" s="39">
        <v>0</v>
      </c>
      <c r="P67" s="39">
        <v>0</v>
      </c>
      <c r="Q67" s="39">
        <v>67.315740029835766</v>
      </c>
      <c r="R67" s="39">
        <v>276.55354518309196</v>
      </c>
    </row>
    <row r="68" spans="2:18">
      <c r="B68" t="s">
        <v>190</v>
      </c>
      <c r="D68" s="30">
        <f t="shared" si="2"/>
        <v>526.21296730573101</v>
      </c>
      <c r="E68" s="20">
        <v>273.14600981156616</v>
      </c>
      <c r="F68" s="20">
        <v>253.06695749416488</v>
      </c>
      <c r="G68" s="43"/>
      <c r="H68" s="39">
        <v>0</v>
      </c>
      <c r="I68" s="39">
        <v>2.8676543209876559E-2</v>
      </c>
      <c r="J68" s="39">
        <v>69.806729125469857</v>
      </c>
      <c r="K68" s="39">
        <v>64.989145238321129</v>
      </c>
      <c r="L68" s="39">
        <v>138.32145890456536</v>
      </c>
      <c r="M68" s="30"/>
      <c r="N68" s="39">
        <v>0</v>
      </c>
      <c r="O68" s="39">
        <v>22.233931409779586</v>
      </c>
      <c r="P68" s="39">
        <v>50.096111131487248</v>
      </c>
      <c r="Q68" s="39">
        <v>74.751650989109933</v>
      </c>
      <c r="R68" s="39">
        <v>105.98526396378807</v>
      </c>
    </row>
    <row r="69" spans="2:18">
      <c r="B69" t="s">
        <v>189</v>
      </c>
      <c r="D69" s="30">
        <f t="shared" si="2"/>
        <v>7133.0232855424392</v>
      </c>
      <c r="E69" s="20">
        <v>3819.2580043304374</v>
      </c>
      <c r="F69" s="20">
        <v>3313.7652812120018</v>
      </c>
      <c r="G69" s="43"/>
      <c r="H69" s="39">
        <v>1.0764684014869865</v>
      </c>
      <c r="I69" s="39">
        <v>76.342329248703479</v>
      </c>
      <c r="J69" s="39">
        <v>287.34001895498193</v>
      </c>
      <c r="K69" s="39">
        <v>1320.3086806705039</v>
      </c>
      <c r="L69" s="39">
        <v>2134.19050705476</v>
      </c>
      <c r="M69" s="30"/>
      <c r="N69" s="39">
        <v>0</v>
      </c>
      <c r="O69" s="39">
        <v>41.701580928891147</v>
      </c>
      <c r="P69" s="39">
        <v>225.9141125985696</v>
      </c>
      <c r="Q69" s="39">
        <v>804.09224869830689</v>
      </c>
      <c r="R69" s="39">
        <v>2242.0573389862343</v>
      </c>
    </row>
    <row r="70" spans="2:18">
      <c r="B70" t="s">
        <v>76</v>
      </c>
      <c r="D70" s="30">
        <f t="shared" si="2"/>
        <v>3223.0006762772209</v>
      </c>
      <c r="E70" s="20">
        <v>1786.3787092477464</v>
      </c>
      <c r="F70" s="20">
        <v>1436.6219670294747</v>
      </c>
      <c r="G70" s="43"/>
      <c r="H70" s="39">
        <v>0</v>
      </c>
      <c r="I70" s="39">
        <v>0</v>
      </c>
      <c r="J70" s="39">
        <v>27.71785954785954</v>
      </c>
      <c r="K70" s="39">
        <v>644.68370453177386</v>
      </c>
      <c r="L70" s="39">
        <v>1113.9771451681131</v>
      </c>
      <c r="M70" s="30"/>
      <c r="N70" s="39">
        <v>0</v>
      </c>
      <c r="O70" s="39">
        <v>0</v>
      </c>
      <c r="P70" s="39">
        <v>12.94707769423559</v>
      </c>
      <c r="Q70" s="39">
        <v>395.51249127905635</v>
      </c>
      <c r="R70" s="39">
        <v>1028.1623980561826</v>
      </c>
    </row>
    <row r="71" spans="2:18">
      <c r="B71" t="s">
        <v>148</v>
      </c>
      <c r="D71" s="30">
        <f t="shared" si="2"/>
        <v>5310.0930315192245</v>
      </c>
      <c r="E71" s="20">
        <v>2973.9882423190002</v>
      </c>
      <c r="F71" s="20">
        <v>2336.1047892002243</v>
      </c>
      <c r="G71" s="43"/>
      <c r="H71" s="39">
        <v>120.36802973977696</v>
      </c>
      <c r="I71" s="39">
        <v>81.449813575657444</v>
      </c>
      <c r="J71" s="39">
        <v>239.46039206883654</v>
      </c>
      <c r="K71" s="39">
        <v>672.25418970361204</v>
      </c>
      <c r="L71" s="39">
        <v>1860.4558172311172</v>
      </c>
      <c r="M71" s="30"/>
      <c r="N71" s="39">
        <v>37.710654212881884</v>
      </c>
      <c r="O71" s="39">
        <v>85.637478043560535</v>
      </c>
      <c r="P71" s="39">
        <v>223.34499107524911</v>
      </c>
      <c r="Q71" s="39">
        <v>657.20536004423843</v>
      </c>
      <c r="R71" s="39">
        <v>1332.2063058242936</v>
      </c>
    </row>
    <row r="72" spans="2:18">
      <c r="B72" t="s">
        <v>188</v>
      </c>
      <c r="D72" s="30">
        <f t="shared" si="2"/>
        <v>9063.7679589565669</v>
      </c>
      <c r="E72" s="20">
        <v>4465.9832787410114</v>
      </c>
      <c r="F72" s="20">
        <v>4597.7846802155555</v>
      </c>
      <c r="G72" s="43"/>
      <c r="H72" s="39">
        <v>225.31188995992238</v>
      </c>
      <c r="I72" s="39">
        <v>198.76902240580111</v>
      </c>
      <c r="J72" s="39">
        <v>602.69912387028182</v>
      </c>
      <c r="K72" s="39">
        <v>1265.1250630459256</v>
      </c>
      <c r="L72" s="39">
        <v>2174.0781794590789</v>
      </c>
      <c r="M72" s="30"/>
      <c r="N72" s="39">
        <v>161.8307879937731</v>
      </c>
      <c r="O72" s="39">
        <v>132.61555416356731</v>
      </c>
      <c r="P72" s="39">
        <v>407.94772220723974</v>
      </c>
      <c r="Q72" s="39">
        <v>1334.4810921406524</v>
      </c>
      <c r="R72" s="39">
        <v>2560.9095237103229</v>
      </c>
    </row>
    <row r="73" spans="2:18">
      <c r="B73" s="35" t="s">
        <v>44</v>
      </c>
      <c r="C73" s="35"/>
      <c r="D73" s="26">
        <f t="shared" si="2"/>
        <v>153960.1144943547</v>
      </c>
      <c r="E73" s="26">
        <v>85737.514601180388</v>
      </c>
      <c r="F73" s="26">
        <v>68222.599893174323</v>
      </c>
      <c r="G73" s="43"/>
      <c r="H73" s="41">
        <v>159.44731636518179</v>
      </c>
      <c r="I73" s="41">
        <v>281.54283826701544</v>
      </c>
      <c r="J73" s="41">
        <v>5333.3896990142639</v>
      </c>
      <c r="K73" s="41">
        <v>28286.195231357888</v>
      </c>
      <c r="L73" s="41">
        <v>51676.939516176055</v>
      </c>
      <c r="M73" s="32"/>
      <c r="N73" s="41">
        <v>82.899538950509168</v>
      </c>
      <c r="O73" s="41">
        <v>249.62465184488758</v>
      </c>
      <c r="P73" s="41">
        <v>2852.0769685202863</v>
      </c>
      <c r="Q73" s="41">
        <v>12606.690051344138</v>
      </c>
      <c r="R73" s="41">
        <v>52431.308682514493</v>
      </c>
    </row>
    <row r="74" spans="2:18">
      <c r="B74" s="14" t="s">
        <v>78</v>
      </c>
      <c r="D74" s="30">
        <f t="shared" si="2"/>
        <v>1225.941934887519</v>
      </c>
      <c r="E74" s="20">
        <v>358.15789394336326</v>
      </c>
      <c r="F74" s="20">
        <v>867.78404094415578</v>
      </c>
      <c r="G74" s="43"/>
      <c r="H74" s="39">
        <v>0</v>
      </c>
      <c r="I74" s="39">
        <v>19.222009876543208</v>
      </c>
      <c r="J74" s="39">
        <v>17.766771958643446</v>
      </c>
      <c r="K74" s="39">
        <v>82.636404862715622</v>
      </c>
      <c r="L74" s="39">
        <v>238.5327072454611</v>
      </c>
      <c r="M74" s="30"/>
      <c r="N74" s="39">
        <v>24.859314814814812</v>
      </c>
      <c r="O74" s="39">
        <v>20.852154553336277</v>
      </c>
      <c r="P74" s="39">
        <v>68.665289133799433</v>
      </c>
      <c r="Q74" s="39">
        <v>142.51908561864286</v>
      </c>
      <c r="R74" s="39">
        <v>610.88819682356245</v>
      </c>
    </row>
    <row r="75" spans="2:18">
      <c r="B75" s="14" t="s">
        <v>147</v>
      </c>
      <c r="D75" s="30">
        <f t="shared" si="2"/>
        <v>81649.276315410927</v>
      </c>
      <c r="E75" s="20">
        <v>51820.080997313111</v>
      </c>
      <c r="F75" s="20">
        <v>29829.195318097816</v>
      </c>
      <c r="G75" s="43"/>
      <c r="H75" s="39">
        <v>0</v>
      </c>
      <c r="I75" s="39">
        <v>0.2294123456790125</v>
      </c>
      <c r="J75" s="39">
        <v>3128.4327924203135</v>
      </c>
      <c r="K75" s="39">
        <v>19527.847740977933</v>
      </c>
      <c r="L75" s="39">
        <v>29163.57105156919</v>
      </c>
      <c r="M75" s="30"/>
      <c r="N75" s="39">
        <v>0</v>
      </c>
      <c r="O75" s="39">
        <v>43.023130326675499</v>
      </c>
      <c r="P75" s="39">
        <v>1073.9268296885139</v>
      </c>
      <c r="Q75" s="39">
        <v>6280.701232095973</v>
      </c>
      <c r="R75" s="39">
        <v>22431.544125986649</v>
      </c>
    </row>
    <row r="76" spans="2:18">
      <c r="B76" s="14" t="s">
        <v>79</v>
      </c>
      <c r="D76" s="30">
        <f t="shared" si="2"/>
        <v>38700.283383869559</v>
      </c>
      <c r="E76" s="20">
        <v>16706.380324377369</v>
      </c>
      <c r="F76" s="20">
        <v>21993.90305949219</v>
      </c>
      <c r="G76" s="43"/>
      <c r="H76" s="39">
        <v>58.026045820660123</v>
      </c>
      <c r="I76" s="39">
        <v>47.82347302767451</v>
      </c>
      <c r="J76" s="39">
        <v>821.80145138326316</v>
      </c>
      <c r="K76" s="39">
        <v>3990.1721333070323</v>
      </c>
      <c r="L76" s="39">
        <v>11788.557220838746</v>
      </c>
      <c r="M76" s="30"/>
      <c r="N76" s="39">
        <v>27.177806512291625</v>
      </c>
      <c r="O76" s="39">
        <v>122.2154181184669</v>
      </c>
      <c r="P76" s="39">
        <v>818.25104811177971</v>
      </c>
      <c r="Q76" s="39">
        <v>3593.055779719411</v>
      </c>
      <c r="R76" s="39">
        <v>17433.203007030243</v>
      </c>
    </row>
    <row r="77" spans="2:18">
      <c r="B77" s="14" t="s">
        <v>80</v>
      </c>
      <c r="D77" s="30">
        <f t="shared" si="2"/>
        <v>3456.8574587636749</v>
      </c>
      <c r="E77" s="20">
        <v>1922.8798212251675</v>
      </c>
      <c r="F77" s="20">
        <v>1533.9776375385077</v>
      </c>
      <c r="G77" s="43"/>
      <c r="H77" s="39">
        <v>0</v>
      </c>
      <c r="I77" s="39">
        <v>2.8676543209876559E-2</v>
      </c>
      <c r="J77" s="39">
        <v>81.03295992714024</v>
      </c>
      <c r="K77" s="39">
        <v>714.64540554483096</v>
      </c>
      <c r="L77" s="39">
        <v>1127.1727792099862</v>
      </c>
      <c r="M77" s="30"/>
      <c r="N77" s="39">
        <v>0</v>
      </c>
      <c r="O77" s="39">
        <v>0</v>
      </c>
      <c r="P77" s="39">
        <v>43.609696969696969</v>
      </c>
      <c r="Q77" s="39">
        <v>336.50375969076975</v>
      </c>
      <c r="R77" s="39">
        <v>1153.8641808780408</v>
      </c>
    </row>
    <row r="78" spans="2:18">
      <c r="B78" s="14" t="s">
        <v>81</v>
      </c>
      <c r="D78" s="30">
        <f t="shared" si="2"/>
        <v>4508.8022370940162</v>
      </c>
      <c r="E78" s="20">
        <v>2818.3028184978916</v>
      </c>
      <c r="F78" s="20">
        <v>1690.4994185961243</v>
      </c>
      <c r="G78" s="43"/>
      <c r="H78" s="39">
        <v>78.85813547636802</v>
      </c>
      <c r="I78" s="39">
        <v>157.75027055853869</v>
      </c>
      <c r="J78" s="39">
        <v>481.83206083105881</v>
      </c>
      <c r="K78" s="39">
        <v>1004.5479707120249</v>
      </c>
      <c r="L78" s="39">
        <v>1095.3143809199016</v>
      </c>
      <c r="M78" s="30"/>
      <c r="N78" s="39">
        <v>30.156436141921251</v>
      </c>
      <c r="O78" s="39">
        <v>0.11238675958188145</v>
      </c>
      <c r="P78" s="39">
        <v>195.75223282109712</v>
      </c>
      <c r="Q78" s="39">
        <v>392.47212285522949</v>
      </c>
      <c r="R78" s="39">
        <v>1072.0062400182949</v>
      </c>
    </row>
    <row r="79" spans="2:18">
      <c r="B79" s="14" t="s">
        <v>82</v>
      </c>
      <c r="D79" s="30">
        <f t="shared" si="2"/>
        <v>5926.5624342631181</v>
      </c>
      <c r="E79" s="20">
        <v>2537.963916975134</v>
      </c>
      <c r="F79" s="20">
        <v>3388.5985172879841</v>
      </c>
      <c r="G79" s="43"/>
      <c r="H79" s="39">
        <v>0</v>
      </c>
      <c r="I79" s="39">
        <v>0</v>
      </c>
      <c r="J79" s="39">
        <v>36.24</v>
      </c>
      <c r="K79" s="39">
        <v>262.56168045363262</v>
      </c>
      <c r="L79" s="39">
        <v>2239.1622365215017</v>
      </c>
      <c r="M79" s="30"/>
      <c r="N79" s="39">
        <v>0</v>
      </c>
      <c r="O79" s="39">
        <v>0</v>
      </c>
      <c r="P79" s="39">
        <v>13.409999999999998</v>
      </c>
      <c r="Q79" s="39">
        <v>131.80081610452817</v>
      </c>
      <c r="R79" s="39">
        <v>3243.3877011834561</v>
      </c>
    </row>
    <row r="80" spans="2:18">
      <c r="B80" s="14" t="s">
        <v>83</v>
      </c>
      <c r="D80" s="30">
        <f t="shared" ref="D80:D143" si="4">SUM(E80+F80)</f>
        <v>4622.2459094977376</v>
      </c>
      <c r="E80" s="20">
        <v>2864.7079453880565</v>
      </c>
      <c r="F80" s="20">
        <v>1757.5379641096811</v>
      </c>
      <c r="G80" s="43"/>
      <c r="H80" s="39">
        <v>0</v>
      </c>
      <c r="I80" s="39">
        <v>0</v>
      </c>
      <c r="J80" s="39">
        <v>121.28481755829904</v>
      </c>
      <c r="K80" s="39">
        <v>554.99717773428688</v>
      </c>
      <c r="L80" s="39">
        <v>2188.4259500954709</v>
      </c>
      <c r="M80" s="30"/>
      <c r="N80" s="39">
        <v>0</v>
      </c>
      <c r="O80" s="39">
        <v>3.7462253193960418E-2</v>
      </c>
      <c r="P80" s="39">
        <v>44.379552845528451</v>
      </c>
      <c r="Q80" s="39">
        <v>212.79797507145375</v>
      </c>
      <c r="R80" s="39">
        <v>1500.3229739395051</v>
      </c>
    </row>
    <row r="81" spans="2:18">
      <c r="B81" s="14" t="s">
        <v>84</v>
      </c>
      <c r="D81" s="30">
        <f t="shared" si="4"/>
        <v>2985.3879514683208</v>
      </c>
      <c r="E81" s="20">
        <v>1326.7076019456144</v>
      </c>
      <c r="F81" s="20">
        <v>1658.6803495227064</v>
      </c>
      <c r="G81" s="43"/>
      <c r="H81" s="39">
        <v>0</v>
      </c>
      <c r="I81" s="39">
        <v>0</v>
      </c>
      <c r="J81" s="39">
        <v>12.280000000000001</v>
      </c>
      <c r="K81" s="39">
        <v>258.71368568722266</v>
      </c>
      <c r="L81" s="39">
        <v>1055.7139162583917</v>
      </c>
      <c r="M81" s="30"/>
      <c r="N81" s="39">
        <v>0</v>
      </c>
      <c r="O81" s="39">
        <v>0</v>
      </c>
      <c r="P81" s="39">
        <v>0</v>
      </c>
      <c r="Q81" s="39">
        <v>212.78728810443599</v>
      </c>
      <c r="R81" s="39">
        <v>1445.8930614182705</v>
      </c>
    </row>
    <row r="82" spans="2:18">
      <c r="B82" s="14" t="s">
        <v>85</v>
      </c>
      <c r="D82" s="30">
        <f t="shared" si="4"/>
        <v>576.59683090170722</v>
      </c>
      <c r="E82" s="20">
        <v>342.66357741879006</v>
      </c>
      <c r="F82" s="20">
        <v>233.93325348291719</v>
      </c>
      <c r="G82" s="43"/>
      <c r="H82" s="39">
        <v>0</v>
      </c>
      <c r="I82" s="39">
        <v>0</v>
      </c>
      <c r="J82" s="39">
        <v>63.058562153767269</v>
      </c>
      <c r="K82" s="39">
        <v>178.59212691150555</v>
      </c>
      <c r="L82" s="39">
        <v>101.01288835351707</v>
      </c>
      <c r="M82" s="30"/>
      <c r="N82" s="39">
        <v>0</v>
      </c>
      <c r="O82" s="39">
        <v>20.454855054445915</v>
      </c>
      <c r="P82" s="39">
        <v>16.379706288511439</v>
      </c>
      <c r="Q82" s="39">
        <v>77.802882216496229</v>
      </c>
      <c r="R82" s="39">
        <v>119.29580992346354</v>
      </c>
    </row>
    <row r="83" spans="2:18">
      <c r="B83" s="14" t="s">
        <v>86</v>
      </c>
      <c r="D83" s="30">
        <f t="shared" si="4"/>
        <v>10308.160038198141</v>
      </c>
      <c r="E83" s="20">
        <v>5039.6697040958952</v>
      </c>
      <c r="F83" s="20">
        <v>5268.4903341022446</v>
      </c>
      <c r="G83" s="43"/>
      <c r="H83" s="39">
        <v>22.563135068153652</v>
      </c>
      <c r="I83" s="39">
        <v>56.48899591537014</v>
      </c>
      <c r="J83" s="39">
        <v>569.6602827817776</v>
      </c>
      <c r="K83" s="39">
        <v>1711.4809051667037</v>
      </c>
      <c r="L83" s="39">
        <v>2679.4763851638913</v>
      </c>
      <c r="M83" s="30"/>
      <c r="N83" s="39">
        <v>0.7059814814814821</v>
      </c>
      <c r="O83" s="39">
        <v>42.929244779187179</v>
      </c>
      <c r="P83" s="39">
        <v>577.70261266135969</v>
      </c>
      <c r="Q83" s="39">
        <v>1226.2491098671981</v>
      </c>
      <c r="R83" s="39">
        <v>3420.9033853130177</v>
      </c>
    </row>
    <row r="84" spans="2:18">
      <c r="B84" s="35" t="s">
        <v>45</v>
      </c>
      <c r="C84" s="35"/>
      <c r="D84" s="26">
        <f t="shared" si="4"/>
        <v>48557.527480955694</v>
      </c>
      <c r="E84" s="26">
        <v>22038.776960501946</v>
      </c>
      <c r="F84" s="26">
        <v>26518.750520453748</v>
      </c>
      <c r="G84" s="43"/>
      <c r="H84" s="41">
        <v>95.503698966401245</v>
      </c>
      <c r="I84" s="41">
        <v>117.04047445041077</v>
      </c>
      <c r="J84" s="41">
        <v>488.17771894732221</v>
      </c>
      <c r="K84" s="41">
        <v>5228.1205108762415</v>
      </c>
      <c r="L84" s="41">
        <v>16109.934557261575</v>
      </c>
      <c r="M84" s="32"/>
      <c r="N84" s="41">
        <v>50.595203703703696</v>
      </c>
      <c r="O84" s="41">
        <v>62.400644599303142</v>
      </c>
      <c r="P84" s="41">
        <v>478.04798934139308</v>
      </c>
      <c r="Q84" s="41">
        <v>6206.748845775277</v>
      </c>
      <c r="R84" s="41">
        <v>19720.957837034061</v>
      </c>
    </row>
    <row r="85" spans="2:18">
      <c r="B85" s="14" t="s">
        <v>87</v>
      </c>
      <c r="D85" s="30">
        <f t="shared" si="4"/>
        <v>39359.239269690697</v>
      </c>
      <c r="E85" s="20">
        <v>17190.181782114469</v>
      </c>
      <c r="F85" s="20">
        <v>22169.057487576229</v>
      </c>
      <c r="G85" s="43"/>
      <c r="H85" s="39">
        <v>0</v>
      </c>
      <c r="I85" s="39">
        <v>0</v>
      </c>
      <c r="J85" s="39">
        <v>253.87353195450351</v>
      </c>
      <c r="K85" s="39">
        <v>4161.6375246425059</v>
      </c>
      <c r="L85" s="39">
        <v>12774.670725517464</v>
      </c>
      <c r="M85" s="30"/>
      <c r="N85" s="39">
        <v>0</v>
      </c>
      <c r="O85" s="39">
        <v>0</v>
      </c>
      <c r="P85" s="39">
        <v>265.61414903963049</v>
      </c>
      <c r="Q85" s="39">
        <v>5100.0809718280352</v>
      </c>
      <c r="R85" s="39">
        <v>16803.362366708552</v>
      </c>
    </row>
    <row r="86" spans="2:18">
      <c r="B86" s="14" t="s">
        <v>88</v>
      </c>
      <c r="D86" s="30">
        <f t="shared" si="4"/>
        <v>254.17539042357825</v>
      </c>
      <c r="E86" s="20">
        <v>254.1307425436583</v>
      </c>
      <c r="F86" s="20">
        <v>4.4647879919961025E-2</v>
      </c>
      <c r="G86" s="43"/>
      <c r="H86" s="39">
        <v>0</v>
      </c>
      <c r="I86" s="39">
        <v>0</v>
      </c>
      <c r="J86" s="39">
        <v>0.17167661538686629</v>
      </c>
      <c r="K86" s="39">
        <v>24.597905849106255</v>
      </c>
      <c r="L86" s="39">
        <v>229.36116007916519</v>
      </c>
      <c r="M86" s="30"/>
      <c r="N86" s="39">
        <v>0</v>
      </c>
      <c r="O86" s="39">
        <v>0</v>
      </c>
      <c r="P86" s="39">
        <v>0</v>
      </c>
      <c r="Q86" s="39">
        <v>0</v>
      </c>
      <c r="R86" s="39">
        <v>4.4647879919961025E-2</v>
      </c>
    </row>
    <row r="87" spans="2:18">
      <c r="B87" s="14" t="s">
        <v>89</v>
      </c>
      <c r="D87" s="30">
        <f t="shared" si="4"/>
        <v>1982.2846648890027</v>
      </c>
      <c r="E87" s="20">
        <v>718.55939588738727</v>
      </c>
      <c r="F87" s="20">
        <v>1263.7252690016153</v>
      </c>
      <c r="G87" s="43"/>
      <c r="H87" s="39">
        <v>95.503698966401245</v>
      </c>
      <c r="I87" s="39">
        <v>107.92714111707744</v>
      </c>
      <c r="J87" s="39">
        <v>138.87617109365254</v>
      </c>
      <c r="K87" s="39">
        <v>177.74652125138672</v>
      </c>
      <c r="L87" s="39">
        <v>198.50586345886936</v>
      </c>
      <c r="M87" s="30"/>
      <c r="N87" s="39">
        <v>50.595203703703696</v>
      </c>
      <c r="O87" s="39">
        <v>62.400644599303142</v>
      </c>
      <c r="P87" s="39">
        <v>196.02998644986448</v>
      </c>
      <c r="Q87" s="39">
        <v>393.73507913956348</v>
      </c>
      <c r="R87" s="39">
        <v>560.96435510918036</v>
      </c>
    </row>
    <row r="88" spans="2:18">
      <c r="B88" s="14" t="s">
        <v>90</v>
      </c>
      <c r="D88" s="30">
        <f t="shared" si="4"/>
        <v>6396.9322744989931</v>
      </c>
      <c r="E88" s="20">
        <v>3482.0489660753292</v>
      </c>
      <c r="F88" s="20">
        <v>2914.8833084236639</v>
      </c>
      <c r="G88" s="43"/>
      <c r="H88" s="39">
        <v>0</v>
      </c>
      <c r="I88" s="39">
        <v>0</v>
      </c>
      <c r="J88" s="39">
        <v>49.568281725480297</v>
      </c>
      <c r="K88" s="39">
        <v>672.46545491686879</v>
      </c>
      <c r="L88" s="39">
        <v>2760.01522943298</v>
      </c>
      <c r="M88" s="30"/>
      <c r="N88" s="39">
        <v>0</v>
      </c>
      <c r="O88" s="39">
        <v>0</v>
      </c>
      <c r="P88" s="39">
        <v>16.327762582056891</v>
      </c>
      <c r="Q88" s="39">
        <v>655.05757545410097</v>
      </c>
      <c r="R88" s="39">
        <v>2243.4979703875065</v>
      </c>
    </row>
    <row r="89" spans="2:18">
      <c r="B89" s="14" t="s">
        <v>91</v>
      </c>
      <c r="D89" s="30">
        <f t="shared" si="4"/>
        <v>564.89588145342236</v>
      </c>
      <c r="E89" s="20">
        <v>393.85607388110151</v>
      </c>
      <c r="F89" s="20">
        <v>171.0398075723208</v>
      </c>
      <c r="G89" s="43"/>
      <c r="H89" s="39">
        <v>0</v>
      </c>
      <c r="I89" s="39">
        <v>9.1133333333333333</v>
      </c>
      <c r="J89" s="39">
        <v>45.688057558299043</v>
      </c>
      <c r="K89" s="39">
        <v>191.67310421637248</v>
      </c>
      <c r="L89" s="39">
        <v>147.38157877309672</v>
      </c>
      <c r="M89" s="30"/>
      <c r="N89" s="39">
        <v>0</v>
      </c>
      <c r="O89" s="39">
        <v>0</v>
      </c>
      <c r="P89" s="39">
        <v>7.6091269841269821E-2</v>
      </c>
      <c r="Q89" s="39">
        <v>57.875219353576583</v>
      </c>
      <c r="R89" s="39">
        <v>113.08849694890293</v>
      </c>
    </row>
    <row r="90" spans="2:18">
      <c r="B90" s="35" t="s">
        <v>142</v>
      </c>
      <c r="C90" s="35"/>
      <c r="D90" s="26">
        <f t="shared" si="4"/>
        <v>25497.778504342699</v>
      </c>
      <c r="E90" s="26">
        <v>15528.057200125442</v>
      </c>
      <c r="F90" s="26">
        <v>9969.7213042172589</v>
      </c>
      <c r="G90" s="43"/>
      <c r="H90" s="41">
        <v>0</v>
      </c>
      <c r="I90" s="41">
        <v>19.954706172839504</v>
      </c>
      <c r="J90" s="41">
        <v>3017.9867107878649</v>
      </c>
      <c r="K90" s="41">
        <v>9345.4795414349464</v>
      </c>
      <c r="L90" s="41">
        <v>3144.6362417297883</v>
      </c>
      <c r="M90" s="32"/>
      <c r="N90" s="41">
        <v>0</v>
      </c>
      <c r="O90" s="41">
        <v>0.18731126596980252</v>
      </c>
      <c r="P90" s="41">
        <v>2062.0915218033997</v>
      </c>
      <c r="Q90" s="41">
        <v>5759.9256960948942</v>
      </c>
      <c r="R90" s="41">
        <v>2147.5167750529936</v>
      </c>
    </row>
    <row r="91" spans="2:18">
      <c r="B91" s="35" t="s">
        <v>46</v>
      </c>
      <c r="C91" s="35"/>
      <c r="D91" s="26">
        <f t="shared" si="4"/>
        <v>19893.708281879866</v>
      </c>
      <c r="E91" s="26">
        <v>9054.3778522979937</v>
      </c>
      <c r="F91" s="26">
        <v>10839.330429581871</v>
      </c>
      <c r="G91" s="43"/>
      <c r="H91" s="41">
        <v>110.57678615684189</v>
      </c>
      <c r="I91" s="41">
        <v>67.412476634999294</v>
      </c>
      <c r="J91" s="41">
        <v>853.86563948018136</v>
      </c>
      <c r="K91" s="41">
        <v>3033.0451823617886</v>
      </c>
      <c r="L91" s="41">
        <v>4989.4777676641816</v>
      </c>
      <c r="M91" s="32"/>
      <c r="N91" s="41">
        <v>74.141162515405071</v>
      </c>
      <c r="O91" s="41">
        <v>77.148120402632586</v>
      </c>
      <c r="P91" s="41">
        <v>489.81990594611824</v>
      </c>
      <c r="Q91" s="41">
        <v>2303.5001905894883</v>
      </c>
      <c r="R91" s="41">
        <v>7894.7210501282279</v>
      </c>
    </row>
    <row r="92" spans="2:18">
      <c r="B92" s="14" t="s">
        <v>92</v>
      </c>
      <c r="D92" s="30">
        <f t="shared" si="4"/>
        <v>3281.3987131012004</v>
      </c>
      <c r="E92" s="20">
        <v>1681.2257394467276</v>
      </c>
      <c r="F92" s="20">
        <v>1600.1729736544728</v>
      </c>
      <c r="G92" s="43"/>
      <c r="H92" s="39">
        <v>21.845489467162327</v>
      </c>
      <c r="I92" s="39">
        <v>0.13476324751021157</v>
      </c>
      <c r="J92" s="39">
        <v>140.88374721502598</v>
      </c>
      <c r="K92" s="39">
        <v>583.85816063564164</v>
      </c>
      <c r="L92" s="39">
        <v>934.50357888138728</v>
      </c>
      <c r="M92" s="30"/>
      <c r="N92" s="39">
        <v>0</v>
      </c>
      <c r="O92" s="39">
        <v>21.214128919860627</v>
      </c>
      <c r="P92" s="39">
        <v>45.868964610234336</v>
      </c>
      <c r="Q92" s="39">
        <v>390.65135649531896</v>
      </c>
      <c r="R92" s="39">
        <v>1142.4385236290589</v>
      </c>
    </row>
    <row r="93" spans="2:18">
      <c r="B93" s="14" t="s">
        <v>93</v>
      </c>
      <c r="D93" s="30">
        <f t="shared" si="4"/>
        <v>348.42343202495476</v>
      </c>
      <c r="E93" s="20">
        <v>195.38366118523911</v>
      </c>
      <c r="F93" s="20">
        <v>153.03977083971569</v>
      </c>
      <c r="G93" s="43"/>
      <c r="H93" s="39">
        <v>0</v>
      </c>
      <c r="I93" s="39">
        <v>2.8676543209876559E-2</v>
      </c>
      <c r="J93" s="39">
        <v>31.960199004975124</v>
      </c>
      <c r="K93" s="39">
        <v>103.122645729241</v>
      </c>
      <c r="L93" s="39">
        <v>60.272139907813056</v>
      </c>
      <c r="M93" s="30"/>
      <c r="N93" s="39">
        <v>0</v>
      </c>
      <c r="O93" s="39">
        <v>0</v>
      </c>
      <c r="P93" s="39">
        <v>0</v>
      </c>
      <c r="Q93" s="39">
        <v>47.777205344934984</v>
      </c>
      <c r="R93" s="39">
        <v>105.26256549478069</v>
      </c>
    </row>
    <row r="94" spans="2:18">
      <c r="B94" s="14" t="s">
        <v>94</v>
      </c>
      <c r="D94" s="30">
        <f t="shared" si="4"/>
        <v>110.57815680504164</v>
      </c>
      <c r="E94" s="20">
        <v>54.667224603309165</v>
      </c>
      <c r="F94" s="20">
        <v>55.910932201732479</v>
      </c>
      <c r="G94" s="43"/>
      <c r="H94" s="39">
        <v>0</v>
      </c>
      <c r="I94" s="39">
        <v>2.8676543209876559E-2</v>
      </c>
      <c r="J94" s="39">
        <v>19.430588723051407</v>
      </c>
      <c r="K94" s="39">
        <v>9.5239829500338722</v>
      </c>
      <c r="L94" s="39">
        <v>25.68397638701402</v>
      </c>
      <c r="M94" s="30"/>
      <c r="N94" s="39">
        <v>0</v>
      </c>
      <c r="O94" s="39">
        <v>3.7462253193960418E-2</v>
      </c>
      <c r="P94" s="39">
        <v>15.349552845528457</v>
      </c>
      <c r="Q94" s="39">
        <v>7.3274953707774788</v>
      </c>
      <c r="R94" s="39">
        <v>33.196421732232594</v>
      </c>
    </row>
    <row r="95" spans="2:18">
      <c r="B95" s="14" t="s">
        <v>95</v>
      </c>
      <c r="D95" s="30">
        <f t="shared" si="4"/>
        <v>2075.4905170794391</v>
      </c>
      <c r="E95" s="20">
        <v>886.54709415230991</v>
      </c>
      <c r="F95" s="20">
        <v>1188.9434229271292</v>
      </c>
      <c r="G95" s="43"/>
      <c r="H95" s="39">
        <v>0</v>
      </c>
      <c r="I95" s="39">
        <v>18.312696296296295</v>
      </c>
      <c r="J95" s="39">
        <v>93.244904934735231</v>
      </c>
      <c r="K95" s="39">
        <v>155.1219681605298</v>
      </c>
      <c r="L95" s="39">
        <v>619.86752476074844</v>
      </c>
      <c r="M95" s="30"/>
      <c r="N95" s="39">
        <v>0.1412551079976653</v>
      </c>
      <c r="O95" s="39">
        <v>6.4771467286101361</v>
      </c>
      <c r="P95" s="39">
        <v>32.96910569105691</v>
      </c>
      <c r="Q95" s="39">
        <v>169.46240554295503</v>
      </c>
      <c r="R95" s="39">
        <v>979.89350985650924</v>
      </c>
    </row>
    <row r="96" spans="2:18">
      <c r="B96" s="14" t="s">
        <v>96</v>
      </c>
      <c r="D96" s="30">
        <f t="shared" si="4"/>
        <v>863.64448709971202</v>
      </c>
      <c r="E96" s="20">
        <v>426.53583287918531</v>
      </c>
      <c r="F96" s="20">
        <v>437.10865422052672</v>
      </c>
      <c r="G96" s="43"/>
      <c r="H96" s="39">
        <v>22.838822800495663</v>
      </c>
      <c r="I96" s="39">
        <v>19.299420037633666</v>
      </c>
      <c r="J96" s="39">
        <v>6.9730887230514131</v>
      </c>
      <c r="K96" s="39">
        <v>155.00026486113592</v>
      </c>
      <c r="L96" s="39">
        <v>222.42423645686839</v>
      </c>
      <c r="M96" s="30"/>
      <c r="N96" s="39">
        <v>0</v>
      </c>
      <c r="O96" s="39">
        <v>0</v>
      </c>
      <c r="P96" s="39">
        <v>0</v>
      </c>
      <c r="Q96" s="39">
        <v>121.79901781953934</v>
      </c>
      <c r="R96" s="39">
        <v>315.30963640098742</v>
      </c>
    </row>
    <row r="97" spans="2:20">
      <c r="B97" s="14" t="s">
        <v>97</v>
      </c>
      <c r="D97" s="30">
        <f t="shared" si="4"/>
        <v>857.23535494817679</v>
      </c>
      <c r="E97" s="20">
        <v>298.25982113060491</v>
      </c>
      <c r="F97" s="20">
        <v>558.97553381757189</v>
      </c>
      <c r="G97" s="43"/>
      <c r="H97" s="39">
        <v>0.71764560099132624</v>
      </c>
      <c r="I97" s="39">
        <v>19.376830198724125</v>
      </c>
      <c r="J97" s="39">
        <v>37.732388059701492</v>
      </c>
      <c r="K97" s="39">
        <v>112.57874779115599</v>
      </c>
      <c r="L97" s="39">
        <v>127.85420948003194</v>
      </c>
      <c r="M97" s="30"/>
      <c r="N97" s="39">
        <v>24.195981481481482</v>
      </c>
      <c r="O97" s="39">
        <v>27.143662408052645</v>
      </c>
      <c r="P97" s="39">
        <v>45.890650406504065</v>
      </c>
      <c r="Q97" s="39">
        <v>137.28103368579775</v>
      </c>
      <c r="R97" s="39">
        <v>324.46420583573592</v>
      </c>
    </row>
    <row r="98" spans="2:20">
      <c r="B98" s="14" t="s">
        <v>98</v>
      </c>
      <c r="D98" s="30">
        <f t="shared" si="4"/>
        <v>3738.6729097300213</v>
      </c>
      <c r="E98" s="20">
        <v>1434.6699402417164</v>
      </c>
      <c r="F98" s="20">
        <v>2304.0029694883046</v>
      </c>
      <c r="G98" s="43"/>
      <c r="H98" s="39">
        <v>49.013135068153645</v>
      </c>
      <c r="I98" s="39">
        <v>0.26090702648125152</v>
      </c>
      <c r="J98" s="39">
        <v>79.835466274128805</v>
      </c>
      <c r="K98" s="39">
        <v>401.95143206526018</v>
      </c>
      <c r="L98" s="39">
        <v>903.60899980769238</v>
      </c>
      <c r="M98" s="30"/>
      <c r="N98" s="39">
        <v>24.195981481481482</v>
      </c>
      <c r="O98" s="39">
        <v>3.7462253193960418E-2</v>
      </c>
      <c r="P98" s="39">
        <v>12.816219512195122</v>
      </c>
      <c r="Q98" s="39">
        <v>421.09395969890045</v>
      </c>
      <c r="R98" s="39">
        <v>1845.8593465425338</v>
      </c>
    </row>
    <row r="99" spans="2:20">
      <c r="B99" s="14" t="s">
        <v>99</v>
      </c>
      <c r="D99" s="30">
        <f t="shared" si="4"/>
        <v>2784.3999430824824</v>
      </c>
      <c r="E99" s="20">
        <v>1276.5611334768203</v>
      </c>
      <c r="F99" s="20">
        <v>1507.8388096056622</v>
      </c>
      <c r="G99" s="43"/>
      <c r="H99" s="39">
        <v>0</v>
      </c>
      <c r="I99" s="39">
        <v>0</v>
      </c>
      <c r="J99" s="39">
        <v>69.573626588345221</v>
      </c>
      <c r="K99" s="39">
        <v>333.9923079878958</v>
      </c>
      <c r="L99" s="39">
        <v>872.99519890057945</v>
      </c>
      <c r="M99" s="30"/>
      <c r="N99" s="39">
        <v>0</v>
      </c>
      <c r="O99" s="39">
        <v>7.4924506387921044E-2</v>
      </c>
      <c r="P99" s="39">
        <v>46.939105691056909</v>
      </c>
      <c r="Q99" s="39">
        <v>293.61924927909524</v>
      </c>
      <c r="R99" s="39">
        <v>1167.2055301291218</v>
      </c>
    </row>
    <row r="100" spans="2:20">
      <c r="B100" s="14" t="s">
        <v>100</v>
      </c>
      <c r="D100" s="30">
        <f t="shared" si="4"/>
        <v>2661.3350813003276</v>
      </c>
      <c r="E100" s="20">
        <v>1560.2800263770084</v>
      </c>
      <c r="F100" s="20">
        <v>1101.0550549233192</v>
      </c>
      <c r="G100" s="43"/>
      <c r="H100" s="39">
        <v>0.35882280049566312</v>
      </c>
      <c r="I100" s="39">
        <v>0.13476324751021157</v>
      </c>
      <c r="J100" s="39">
        <v>314.54275324948094</v>
      </c>
      <c r="K100" s="39">
        <v>809.96577670559088</v>
      </c>
      <c r="L100" s="39">
        <v>435.27791037393081</v>
      </c>
      <c r="M100" s="30"/>
      <c r="N100" s="39">
        <v>0.7059814814814821</v>
      </c>
      <c r="O100" s="39">
        <v>22.16333333333333</v>
      </c>
      <c r="P100" s="39">
        <v>243.6894444444444</v>
      </c>
      <c r="Q100" s="39">
        <v>320.6670780523234</v>
      </c>
      <c r="R100" s="39">
        <v>513.82921761173714</v>
      </c>
    </row>
    <row r="101" spans="2:20">
      <c r="B101" s="14" t="s">
        <v>101</v>
      </c>
      <c r="D101" s="30">
        <f t="shared" si="4"/>
        <v>3172.5296867085081</v>
      </c>
      <c r="E101" s="20">
        <v>1240.2473788050722</v>
      </c>
      <c r="F101" s="20">
        <v>1932.282307903436</v>
      </c>
      <c r="G101" s="43"/>
      <c r="H101" s="39">
        <v>15.802870419543284</v>
      </c>
      <c r="I101" s="39">
        <v>9.8357434944237916</v>
      </c>
      <c r="J101" s="39">
        <v>59.688876707685694</v>
      </c>
      <c r="K101" s="39">
        <v>367.92989547530345</v>
      </c>
      <c r="L101" s="39">
        <v>786.98999270811589</v>
      </c>
      <c r="M101" s="30"/>
      <c r="N101" s="39">
        <v>24.901962962962958</v>
      </c>
      <c r="O101" s="39"/>
      <c r="P101" s="39">
        <v>46.296862745098039</v>
      </c>
      <c r="Q101" s="39">
        <v>393.82138929984563</v>
      </c>
      <c r="R101" s="39">
        <v>1467.2620928955293</v>
      </c>
    </row>
    <row r="102" spans="2:20">
      <c r="B102" s="35" t="s">
        <v>47</v>
      </c>
      <c r="C102" s="35"/>
      <c r="D102" s="26">
        <f t="shared" si="4"/>
        <v>56787.701675279073</v>
      </c>
      <c r="E102" s="26">
        <v>22934.475438490488</v>
      </c>
      <c r="F102" s="26">
        <v>33853.226236788585</v>
      </c>
      <c r="G102" s="43"/>
      <c r="H102" s="41">
        <v>372.28883850516678</v>
      </c>
      <c r="I102" s="41">
        <v>604.16065051631563</v>
      </c>
      <c r="J102" s="41">
        <v>1438.3152668599589</v>
      </c>
      <c r="K102" s="41">
        <v>3797.3826958504778</v>
      </c>
      <c r="L102" s="41">
        <v>16722.327986758562</v>
      </c>
      <c r="M102" s="32"/>
      <c r="N102" s="41">
        <v>293.07558505507666</v>
      </c>
      <c r="O102" s="41">
        <v>167.62011719987331</v>
      </c>
      <c r="P102" s="41">
        <v>961.35753794037919</v>
      </c>
      <c r="Q102" s="41">
        <v>4226.4009836149744</v>
      </c>
      <c r="R102" s="41">
        <v>28204.772012978297</v>
      </c>
    </row>
    <row r="103" spans="2:20">
      <c r="B103" t="s">
        <v>175</v>
      </c>
      <c r="D103" s="30">
        <f t="shared" si="4"/>
        <v>38087.5992569316</v>
      </c>
      <c r="E103" s="20">
        <v>13087.414069107632</v>
      </c>
      <c r="F103" s="20">
        <v>25000.185187823969</v>
      </c>
      <c r="G103" s="43"/>
      <c r="H103" s="39">
        <v>77.397373312940758</v>
      </c>
      <c r="I103" s="39">
        <v>0.13476324751021157</v>
      </c>
      <c r="J103" s="39">
        <v>16.510965858041327</v>
      </c>
      <c r="K103" s="39">
        <v>608.13764596336262</v>
      </c>
      <c r="L103" s="39">
        <v>12385.233320725771</v>
      </c>
      <c r="M103" s="30"/>
      <c r="N103" s="39">
        <v>0.7059814814814821</v>
      </c>
      <c r="O103" s="39">
        <v>0</v>
      </c>
      <c r="P103" s="39">
        <v>0</v>
      </c>
      <c r="Q103" s="39">
        <v>771.58266406942846</v>
      </c>
      <c r="R103" s="39">
        <v>24227.896542273065</v>
      </c>
    </row>
    <row r="104" spans="2:20">
      <c r="B104" t="s">
        <v>176</v>
      </c>
      <c r="D104" s="30">
        <f t="shared" si="4"/>
        <v>3807.637660095751</v>
      </c>
      <c r="E104" s="20">
        <v>2372.6362281173374</v>
      </c>
      <c r="F104" s="20">
        <v>1435.0014319784134</v>
      </c>
      <c r="G104" s="43"/>
      <c r="H104" s="39">
        <v>0</v>
      </c>
      <c r="I104" s="39">
        <v>0</v>
      </c>
      <c r="J104" s="39">
        <v>0</v>
      </c>
      <c r="K104" s="39">
        <v>151.36588960660046</v>
      </c>
      <c r="L104" s="39">
        <v>2221.270338510737</v>
      </c>
      <c r="M104" s="30"/>
      <c r="N104" s="39">
        <v>0</v>
      </c>
      <c r="O104" s="39">
        <v>0</v>
      </c>
      <c r="P104" s="39">
        <v>0</v>
      </c>
      <c r="Q104" s="39">
        <v>87.932851699491465</v>
      </c>
      <c r="R104" s="39">
        <v>1347.0685802789221</v>
      </c>
    </row>
    <row r="105" spans="2:20">
      <c r="B105" t="s">
        <v>181</v>
      </c>
      <c r="D105" s="30">
        <f t="shared" si="4"/>
        <v>3995.9201219671527</v>
      </c>
      <c r="E105" s="20">
        <v>2183.5605134306857</v>
      </c>
      <c r="F105" s="20">
        <v>1812.359608536467</v>
      </c>
      <c r="G105" s="43"/>
      <c r="H105" s="39">
        <v>116.2257570819144</v>
      </c>
      <c r="I105" s="39">
        <v>327.88319705355912</v>
      </c>
      <c r="J105" s="39">
        <v>709.82122343051287</v>
      </c>
      <c r="K105" s="39">
        <v>777.25864156440491</v>
      </c>
      <c r="L105" s="39">
        <v>252.37169430029491</v>
      </c>
      <c r="M105" s="30"/>
      <c r="N105" s="39">
        <v>148.42983524680548</v>
      </c>
      <c r="O105" s="39">
        <v>163.66250290360048</v>
      </c>
      <c r="P105" s="39">
        <v>472.10171815718155</v>
      </c>
      <c r="Q105" s="39">
        <v>660.85395726998979</v>
      </c>
      <c r="R105" s="39">
        <v>367.31159495889005</v>
      </c>
    </row>
    <row r="106" spans="2:20">
      <c r="B106" t="s">
        <v>180</v>
      </c>
      <c r="D106" s="30">
        <f t="shared" si="4"/>
        <v>3884.6746490000714</v>
      </c>
      <c r="E106" s="20">
        <v>1321.5836719614201</v>
      </c>
      <c r="F106" s="20">
        <v>2563.0909770386515</v>
      </c>
      <c r="G106" s="43"/>
      <c r="H106" s="39">
        <v>0</v>
      </c>
      <c r="I106" s="39">
        <v>2.8676543209876559E-2</v>
      </c>
      <c r="J106" s="39">
        <v>197.25755309588007</v>
      </c>
      <c r="K106" s="39">
        <v>758.77564067912579</v>
      </c>
      <c r="L106" s="39">
        <v>365.5218016432043</v>
      </c>
      <c r="M106" s="30"/>
      <c r="N106" s="39">
        <v>0</v>
      </c>
      <c r="O106" s="39">
        <v>0</v>
      </c>
      <c r="P106" s="39">
        <v>219.29999999999995</v>
      </c>
      <c r="Q106" s="39">
        <v>1513.686275871217</v>
      </c>
      <c r="R106" s="39">
        <v>830.1047011674342</v>
      </c>
    </row>
    <row r="107" spans="2:20">
      <c r="B107" s="46" t="s">
        <v>179</v>
      </c>
      <c r="C107" s="46"/>
      <c r="D107" s="47">
        <v>0</v>
      </c>
      <c r="E107" s="48">
        <v>0</v>
      </c>
      <c r="F107" s="48">
        <v>0</v>
      </c>
      <c r="G107" s="49"/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47"/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45"/>
      <c r="T107" s="45"/>
    </row>
    <row r="108" spans="2:20">
      <c r="B108" s="46" t="s">
        <v>178</v>
      </c>
      <c r="C108" s="46"/>
      <c r="D108" s="47">
        <f t="shared" si="4"/>
        <v>0</v>
      </c>
      <c r="E108" s="48">
        <v>0</v>
      </c>
      <c r="F108" s="48">
        <v>0</v>
      </c>
      <c r="G108" s="49"/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47"/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45"/>
      <c r="T108" s="45"/>
    </row>
    <row r="109" spans="2:20">
      <c r="B109" s="46" t="s">
        <v>177</v>
      </c>
      <c r="C109" s="46"/>
      <c r="D109" s="47">
        <v>2020.4410454956715</v>
      </c>
      <c r="E109" s="48">
        <v>1151.0195724947939</v>
      </c>
      <c r="F109" s="48">
        <v>869.42147300087765</v>
      </c>
      <c r="G109" s="49"/>
      <c r="H109" s="50">
        <v>44.119849317495813</v>
      </c>
      <c r="I109" s="50">
        <v>38.531429914176876</v>
      </c>
      <c r="J109" s="50">
        <v>156.40666666666667</v>
      </c>
      <c r="K109" s="50">
        <v>428.50153697957364</v>
      </c>
      <c r="L109" s="50">
        <v>483.46008961688136</v>
      </c>
      <c r="M109" s="47"/>
      <c r="N109" s="50">
        <v>3.1468106635532185</v>
      </c>
      <c r="O109" s="50">
        <v>0.11238675958188145</v>
      </c>
      <c r="P109" s="50">
        <v>114.68532520325203</v>
      </c>
      <c r="Q109" s="50">
        <v>348.49124130248742</v>
      </c>
      <c r="R109" s="50">
        <v>402.98570907200315</v>
      </c>
      <c r="S109" s="45"/>
      <c r="T109" s="45"/>
    </row>
    <row r="110" spans="2:20">
      <c r="B110" s="46" t="s">
        <v>182</v>
      </c>
      <c r="C110" s="46"/>
      <c r="D110" s="47">
        <v>4991.428941788834</v>
      </c>
      <c r="E110" s="48">
        <v>2818.2613833786204</v>
      </c>
      <c r="F110" s="48">
        <v>2173.1675584102136</v>
      </c>
      <c r="G110" s="49"/>
      <c r="H110" s="50">
        <v>134.54585879281581</v>
      </c>
      <c r="I110" s="50">
        <v>237.58258375785948</v>
      </c>
      <c r="J110" s="50">
        <v>358.31885780885784</v>
      </c>
      <c r="K110" s="50">
        <v>1073.3433410574105</v>
      </c>
      <c r="L110" s="50">
        <v>1014.4707419616761</v>
      </c>
      <c r="M110" s="47"/>
      <c r="N110" s="50">
        <v>140.79295766323654</v>
      </c>
      <c r="O110" s="50">
        <v>3.8452275366909512</v>
      </c>
      <c r="P110" s="50">
        <v>155.27049457994579</v>
      </c>
      <c r="Q110" s="50">
        <v>843.85399340236029</v>
      </c>
      <c r="R110" s="50">
        <v>1029.4048852279807</v>
      </c>
      <c r="S110" s="45"/>
      <c r="T110" s="45"/>
    </row>
    <row r="111" spans="2:20">
      <c r="B111" s="35" t="s">
        <v>48</v>
      </c>
      <c r="C111" s="35"/>
      <c r="D111" s="26">
        <f t="shared" si="4"/>
        <v>40299.669417948171</v>
      </c>
      <c r="E111" s="26">
        <v>28270.6985853681</v>
      </c>
      <c r="F111" s="26">
        <v>12028.970832580071</v>
      </c>
      <c r="G111" s="43"/>
      <c r="H111" s="41">
        <v>4.3673774923960682</v>
      </c>
      <c r="I111" s="41">
        <v>1661.6714650511726</v>
      </c>
      <c r="J111" s="41">
        <v>15542.18726902012</v>
      </c>
      <c r="K111" s="41">
        <v>9296.0074645391906</v>
      </c>
      <c r="L111" s="41">
        <v>1766.4650092652255</v>
      </c>
      <c r="M111" s="32"/>
      <c r="N111" s="41">
        <v>1.4119629629629615</v>
      </c>
      <c r="O111" s="41">
        <v>690.8239488966318</v>
      </c>
      <c r="P111" s="41">
        <v>6125.6171627424055</v>
      </c>
      <c r="Q111" s="41">
        <v>4563.6147479549018</v>
      </c>
      <c r="R111" s="41">
        <v>647.50301002316974</v>
      </c>
    </row>
    <row r="112" spans="2:20">
      <c r="B112" s="14" t="s">
        <v>109</v>
      </c>
      <c r="D112" s="30">
        <f t="shared" si="4"/>
        <v>484.25813397598591</v>
      </c>
      <c r="E112" s="20">
        <v>317.97216359541403</v>
      </c>
      <c r="F112" s="20">
        <v>166.28597038057188</v>
      </c>
      <c r="G112" s="43"/>
      <c r="H112" s="39">
        <v>0</v>
      </c>
      <c r="I112" s="39">
        <v>8.9516666666666662</v>
      </c>
      <c r="J112" s="39">
        <v>69.177222222222213</v>
      </c>
      <c r="K112" s="39">
        <v>154.7280555555555</v>
      </c>
      <c r="L112" s="39">
        <v>85.115219150969551</v>
      </c>
      <c r="M112" s="30"/>
      <c r="N112" s="39">
        <v>0</v>
      </c>
      <c r="O112" s="39">
        <v>0</v>
      </c>
      <c r="P112" s="39">
        <v>15.496111111111116</v>
      </c>
      <c r="Q112" s="39">
        <v>55.741171405463277</v>
      </c>
      <c r="R112" s="39">
        <v>95.048687863997458</v>
      </c>
    </row>
    <row r="113" spans="2:18">
      <c r="B113" s="14" t="s">
        <v>110</v>
      </c>
      <c r="D113" s="30">
        <f t="shared" si="4"/>
        <v>10736.276356303506</v>
      </c>
      <c r="E113" s="20">
        <v>7591.8317018455036</v>
      </c>
      <c r="F113" s="20">
        <v>3144.4446544580019</v>
      </c>
      <c r="G113" s="43"/>
      <c r="H113" s="39">
        <v>0</v>
      </c>
      <c r="I113" s="39">
        <v>17.468755555555557</v>
      </c>
      <c r="J113" s="39">
        <v>1648.1891131326718</v>
      </c>
      <c r="K113" s="39">
        <v>4431.8766966148833</v>
      </c>
      <c r="L113" s="39">
        <v>1494.297136542393</v>
      </c>
      <c r="M113" s="30"/>
      <c r="N113" s="39">
        <v>0</v>
      </c>
      <c r="O113" s="39">
        <v>38.563182346109173</v>
      </c>
      <c r="P113" s="39">
        <v>768.06701946292185</v>
      </c>
      <c r="Q113" s="39">
        <v>1880.8555209602043</v>
      </c>
      <c r="R113" s="39">
        <v>456.95893168876705</v>
      </c>
    </row>
    <row r="114" spans="2:18">
      <c r="B114" s="14" t="s">
        <v>111</v>
      </c>
      <c r="D114" s="30">
        <f t="shared" si="4"/>
        <v>28865.558165115879</v>
      </c>
      <c r="E114" s="20">
        <v>20293.329842325769</v>
      </c>
      <c r="F114" s="20">
        <v>8572.228322790108</v>
      </c>
      <c r="G114" s="43"/>
      <c r="H114" s="39">
        <v>4.3673774923960682</v>
      </c>
      <c r="I114" s="39">
        <v>1635.2223662857405</v>
      </c>
      <c r="J114" s="39">
        <v>13783.973314617606</v>
      </c>
      <c r="K114" s="39">
        <v>4701.3747123687517</v>
      </c>
      <c r="L114" s="39">
        <v>168.39207156128097</v>
      </c>
      <c r="M114" s="30"/>
      <c r="N114" s="39">
        <v>1.4119629629629615</v>
      </c>
      <c r="O114" s="39">
        <v>652.18584204413469</v>
      </c>
      <c r="P114" s="39">
        <v>5265.4219264773164</v>
      </c>
      <c r="Q114" s="39">
        <v>2607.16101669212</v>
      </c>
      <c r="R114" s="39">
        <v>46.047574613574831</v>
      </c>
    </row>
    <row r="115" spans="2:18">
      <c r="B115" s="14" t="s">
        <v>112</v>
      </c>
      <c r="D115" s="30">
        <f t="shared" si="4"/>
        <v>121.1359583199955</v>
      </c>
      <c r="E115" s="20">
        <v>21.63962892416226</v>
      </c>
      <c r="F115" s="20">
        <v>99.496329395833229</v>
      </c>
      <c r="G115" s="43"/>
      <c r="H115" s="39">
        <v>0</v>
      </c>
      <c r="I115" s="39">
        <v>2.8676543209876559E-2</v>
      </c>
      <c r="J115" s="39">
        <v>19.334285714285716</v>
      </c>
      <c r="K115" s="39">
        <v>0</v>
      </c>
      <c r="L115" s="39">
        <v>2.2766666666666668</v>
      </c>
      <c r="M115" s="30"/>
      <c r="N115" s="39">
        <v>0</v>
      </c>
      <c r="O115" s="39">
        <v>7.4924506387921044E-2</v>
      </c>
      <c r="P115" s="39">
        <v>76.632105691056893</v>
      </c>
      <c r="Q115" s="39">
        <v>19.857038897113544</v>
      </c>
      <c r="R115" s="39">
        <v>2.9322603012748769</v>
      </c>
    </row>
    <row r="116" spans="2:18">
      <c r="B116" s="14" t="s">
        <v>113</v>
      </c>
      <c r="D116" s="30">
        <f t="shared" si="4"/>
        <v>92.440804232804226</v>
      </c>
      <c r="E116" s="20">
        <v>45.925248677248682</v>
      </c>
      <c r="F116" s="20">
        <v>46.515555555555544</v>
      </c>
      <c r="G116" s="43"/>
      <c r="H116" s="39">
        <v>0</v>
      </c>
      <c r="I116" s="39">
        <v>0</v>
      </c>
      <c r="J116" s="39">
        <v>21.513333333333335</v>
      </c>
      <c r="K116" s="39">
        <v>8.0280000000000005</v>
      </c>
      <c r="L116" s="39">
        <v>16.383915343915337</v>
      </c>
      <c r="M116" s="30"/>
      <c r="N116" s="39">
        <v>0</v>
      </c>
      <c r="O116" s="39">
        <v>0</v>
      </c>
      <c r="P116" s="39">
        <v>0</v>
      </c>
      <c r="Q116" s="39">
        <v>0</v>
      </c>
      <c r="R116" s="39">
        <v>46.515555555555544</v>
      </c>
    </row>
    <row r="117" spans="2:18">
      <c r="B117" s="14" t="s">
        <v>114</v>
      </c>
      <c r="D117" s="30">
        <f t="shared" si="4"/>
        <v>0</v>
      </c>
      <c r="E117" s="20">
        <v>0</v>
      </c>
      <c r="F117" s="20">
        <v>0</v>
      </c>
      <c r="G117" s="43"/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0"/>
      <c r="N117" s="39">
        <v>0</v>
      </c>
      <c r="O117" s="39">
        <v>0</v>
      </c>
      <c r="P117" s="39">
        <v>0</v>
      </c>
      <c r="Q117" s="39">
        <v>0</v>
      </c>
      <c r="R117" s="39">
        <v>0</v>
      </c>
    </row>
    <row r="118" spans="2:18">
      <c r="B118" s="14" t="s">
        <v>115</v>
      </c>
      <c r="D118" s="30">
        <f t="shared" si="4"/>
        <v>0</v>
      </c>
      <c r="E118" s="20">
        <v>0</v>
      </c>
      <c r="F118" s="20">
        <v>0</v>
      </c>
      <c r="G118" s="43"/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0"/>
      <c r="N118" s="39">
        <v>0</v>
      </c>
      <c r="O118" s="39">
        <v>0</v>
      </c>
      <c r="P118" s="39">
        <v>0</v>
      </c>
      <c r="Q118" s="39">
        <v>0</v>
      </c>
      <c r="R118" s="39">
        <v>0</v>
      </c>
    </row>
    <row r="119" spans="2:18">
      <c r="B119" s="14" t="s">
        <v>116</v>
      </c>
      <c r="D119" s="30">
        <f t="shared" si="4"/>
        <v>0</v>
      </c>
      <c r="E119" s="20">
        <v>0</v>
      </c>
      <c r="F119" s="20">
        <v>0</v>
      </c>
      <c r="G119" s="43"/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0"/>
      <c r="N119" s="39">
        <v>0</v>
      </c>
      <c r="O119" s="39">
        <v>0</v>
      </c>
      <c r="P119" s="39">
        <v>0</v>
      </c>
      <c r="Q119" s="39">
        <v>0</v>
      </c>
      <c r="R119" s="39">
        <v>0</v>
      </c>
    </row>
    <row r="120" spans="2:18">
      <c r="B120" s="14" t="s">
        <v>117</v>
      </c>
      <c r="D120" s="30">
        <f t="shared" si="4"/>
        <v>0</v>
      </c>
      <c r="E120" s="20">
        <v>0</v>
      </c>
      <c r="F120" s="20">
        <v>0</v>
      </c>
      <c r="G120" s="43"/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0"/>
      <c r="N120" s="39">
        <v>0</v>
      </c>
      <c r="O120" s="39">
        <v>0</v>
      </c>
      <c r="P120" s="39">
        <v>0</v>
      </c>
      <c r="Q120" s="39">
        <v>0</v>
      </c>
      <c r="R120" s="39">
        <v>0</v>
      </c>
    </row>
    <row r="121" spans="2:18">
      <c r="B121" s="14" t="s">
        <v>118</v>
      </c>
      <c r="D121" s="30">
        <f t="shared" si="4"/>
        <v>0</v>
      </c>
      <c r="E121" s="20">
        <v>0</v>
      </c>
      <c r="F121" s="20">
        <v>0</v>
      </c>
      <c r="G121" s="43"/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0"/>
      <c r="N121" s="39">
        <v>0</v>
      </c>
      <c r="O121" s="39">
        <v>0</v>
      </c>
      <c r="P121" s="39">
        <v>0</v>
      </c>
      <c r="Q121" s="39">
        <v>0</v>
      </c>
      <c r="R121" s="39">
        <v>0</v>
      </c>
    </row>
    <row r="122" spans="2:18">
      <c r="B122" s="14" t="s">
        <v>119</v>
      </c>
      <c r="D122" s="30">
        <f t="shared" si="4"/>
        <v>0</v>
      </c>
      <c r="E122" s="20">
        <v>0</v>
      </c>
      <c r="F122" s="20">
        <v>0</v>
      </c>
      <c r="G122" s="43"/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0"/>
      <c r="N122" s="39">
        <v>0</v>
      </c>
      <c r="O122" s="39">
        <v>0</v>
      </c>
      <c r="P122" s="39">
        <v>0</v>
      </c>
      <c r="Q122" s="39">
        <v>0</v>
      </c>
      <c r="R122" s="39">
        <v>0</v>
      </c>
    </row>
    <row r="123" spans="2:18">
      <c r="B123" s="14" t="s">
        <v>120</v>
      </c>
      <c r="D123" s="30">
        <f t="shared" si="4"/>
        <v>0</v>
      </c>
      <c r="E123" s="20">
        <v>0</v>
      </c>
      <c r="F123" s="20">
        <v>0</v>
      </c>
      <c r="G123" s="43"/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0"/>
      <c r="N123" s="39">
        <v>0</v>
      </c>
      <c r="O123" s="39">
        <v>0</v>
      </c>
      <c r="P123" s="39">
        <v>0</v>
      </c>
      <c r="Q123" s="39">
        <v>0</v>
      </c>
      <c r="R123" s="39">
        <v>0</v>
      </c>
    </row>
    <row r="124" spans="2:18">
      <c r="B124" s="35" t="s">
        <v>49</v>
      </c>
      <c r="C124" s="35"/>
      <c r="D124" s="26">
        <f t="shared" si="4"/>
        <v>30418.574450239761</v>
      </c>
      <c r="E124" s="26">
        <v>14460.41678369806</v>
      </c>
      <c r="F124" s="26">
        <v>15958.157666541701</v>
      </c>
      <c r="G124" s="43"/>
      <c r="H124" s="41">
        <v>323.37393003112379</v>
      </c>
      <c r="I124" s="41">
        <v>364.59635184726244</v>
      </c>
      <c r="J124" s="41">
        <v>1557.8482306865942</v>
      </c>
      <c r="K124" s="41">
        <v>4168.599003042189</v>
      </c>
      <c r="L124" s="41">
        <v>8045.999268090889</v>
      </c>
      <c r="M124" s="32"/>
      <c r="N124" s="41">
        <v>328.77586589479142</v>
      </c>
      <c r="O124" s="41">
        <v>350.32938280087023</v>
      </c>
      <c r="P124" s="41">
        <v>1077.2712372754174</v>
      </c>
      <c r="Q124" s="41">
        <v>3892.0493583073085</v>
      </c>
      <c r="R124" s="41">
        <v>10309.731822263315</v>
      </c>
    </row>
    <row r="125" spans="2:18">
      <c r="B125" s="14" t="s">
        <v>121</v>
      </c>
      <c r="D125" s="30">
        <f t="shared" si="4"/>
        <v>10338.675965909091</v>
      </c>
      <c r="E125" s="20">
        <v>5505.246029193193</v>
      </c>
      <c r="F125" s="20">
        <v>4833.4299367158983</v>
      </c>
      <c r="G125" s="43"/>
      <c r="H125" s="39">
        <v>2.9718880252337501</v>
      </c>
      <c r="I125" s="39">
        <v>55.178938840699438</v>
      </c>
      <c r="J125" s="39">
        <v>692.46063530064362</v>
      </c>
      <c r="K125" s="39">
        <v>1911.3303546927248</v>
      </c>
      <c r="L125" s="39">
        <v>2843.3042123338923</v>
      </c>
      <c r="M125" s="30"/>
      <c r="N125" s="39">
        <v>0.7059814814814821</v>
      </c>
      <c r="O125" s="39">
        <v>61.461933797909403</v>
      </c>
      <c r="P125" s="39">
        <v>286.33014585753</v>
      </c>
      <c r="Q125" s="39">
        <v>1416.7910846518987</v>
      </c>
      <c r="R125" s="39">
        <v>3068.1407909270774</v>
      </c>
    </row>
    <row r="126" spans="2:18">
      <c r="B126" s="14" t="s">
        <v>122</v>
      </c>
      <c r="D126" s="30">
        <f t="shared" si="4"/>
        <v>44.998368891179474</v>
      </c>
      <c r="E126" s="20">
        <v>30.130524172635081</v>
      </c>
      <c r="F126" s="20">
        <v>14.867844718544394</v>
      </c>
      <c r="G126" s="43"/>
      <c r="H126" s="39">
        <v>0</v>
      </c>
      <c r="I126" s="39">
        <v>0</v>
      </c>
      <c r="J126" s="39">
        <v>0</v>
      </c>
      <c r="K126" s="39">
        <v>8.1422222222222196</v>
      </c>
      <c r="L126" s="39">
        <v>21.988301950412861</v>
      </c>
      <c r="M126" s="30"/>
      <c r="N126" s="39">
        <v>0</v>
      </c>
      <c r="O126" s="39">
        <v>0</v>
      </c>
      <c r="P126" s="39">
        <v>0</v>
      </c>
      <c r="Q126" s="39">
        <v>3.7967329642539998E-4</v>
      </c>
      <c r="R126" s="39">
        <v>14.867465045247968</v>
      </c>
    </row>
    <row r="127" spans="2:18">
      <c r="B127" s="14" t="s">
        <v>123</v>
      </c>
      <c r="D127" s="30">
        <f t="shared" si="4"/>
        <v>8276.7828597724165</v>
      </c>
      <c r="E127" s="20">
        <v>3660.333095636669</v>
      </c>
      <c r="F127" s="20">
        <v>4616.4497641357475</v>
      </c>
      <c r="G127" s="43"/>
      <c r="H127" s="39">
        <v>48.640960428606931</v>
      </c>
      <c r="I127" s="39">
        <v>18.976086704300336</v>
      </c>
      <c r="J127" s="39">
        <v>133.93065120339193</v>
      </c>
      <c r="K127" s="39">
        <v>766.50933570409609</v>
      </c>
      <c r="L127" s="39">
        <v>2692.2760615962729</v>
      </c>
      <c r="M127" s="30"/>
      <c r="N127" s="39">
        <v>0.7059814814814821</v>
      </c>
      <c r="O127" s="39">
        <v>22.23825783972125</v>
      </c>
      <c r="P127" s="39">
        <v>253.53660569105691</v>
      </c>
      <c r="Q127" s="39">
        <v>681.26758647939278</v>
      </c>
      <c r="R127" s="39">
        <v>3658.7013326440965</v>
      </c>
    </row>
    <row r="128" spans="2:18">
      <c r="B128" s="14" t="s">
        <v>124</v>
      </c>
      <c r="D128" s="30">
        <f t="shared" si="4"/>
        <v>5047.8352508275857</v>
      </c>
      <c r="E128" s="20">
        <v>2191.6849159800217</v>
      </c>
      <c r="F128" s="20">
        <v>2856.1503348475644</v>
      </c>
      <c r="G128" s="43"/>
      <c r="H128" s="39">
        <v>0</v>
      </c>
      <c r="I128" s="39">
        <v>0</v>
      </c>
      <c r="J128" s="39">
        <v>38.183128853455798</v>
      </c>
      <c r="K128" s="39">
        <v>482.70232271833459</v>
      </c>
      <c r="L128" s="39">
        <v>1670.7994644082319</v>
      </c>
      <c r="M128" s="30"/>
      <c r="N128" s="39">
        <v>0</v>
      </c>
      <c r="O128" s="39">
        <v>0</v>
      </c>
      <c r="P128" s="39">
        <v>84.896388888888879</v>
      </c>
      <c r="Q128" s="39">
        <v>490.16680748245398</v>
      </c>
      <c r="R128" s="39">
        <v>2281.0871384762213</v>
      </c>
    </row>
    <row r="129" spans="2:18">
      <c r="B129" s="14" t="s">
        <v>154</v>
      </c>
      <c r="D129" s="30">
        <f t="shared" si="4"/>
        <v>156.26334997572994</v>
      </c>
      <c r="E129" s="20">
        <v>0</v>
      </c>
      <c r="F129" s="20">
        <v>156.26334997572994</v>
      </c>
      <c r="G129" s="43"/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0"/>
      <c r="N129" s="39">
        <v>0</v>
      </c>
      <c r="O129" s="39">
        <v>3.7462253193960418E-2</v>
      </c>
      <c r="P129" s="39">
        <v>57.632886178861781</v>
      </c>
      <c r="Q129" s="39">
        <v>45.205257463420047</v>
      </c>
      <c r="R129" s="39">
        <v>53.38774408025418</v>
      </c>
    </row>
    <row r="130" spans="2:18">
      <c r="B130" s="14" t="s">
        <v>153</v>
      </c>
      <c r="D130" s="30">
        <f t="shared" si="4"/>
        <v>330.32559250087354</v>
      </c>
      <c r="E130" s="20">
        <v>185.75081754404852</v>
      </c>
      <c r="F130" s="20">
        <v>144.574774956825</v>
      </c>
      <c r="G130" s="43"/>
      <c r="H130" s="39">
        <v>25.802137628111275</v>
      </c>
      <c r="I130" s="39">
        <v>6.4551308641975247</v>
      </c>
      <c r="J130" s="39">
        <v>13.361676615386866</v>
      </c>
      <c r="K130" s="39">
        <v>53.082385376653733</v>
      </c>
      <c r="L130" s="39">
        <v>87.049487059699089</v>
      </c>
      <c r="M130" s="30"/>
      <c r="N130" s="39">
        <v>0.7059814814814821</v>
      </c>
      <c r="O130" s="39">
        <v>19.868821220002943</v>
      </c>
      <c r="P130" s="39">
        <v>0.15585988507587478</v>
      </c>
      <c r="Q130" s="39">
        <v>33.642243255459881</v>
      </c>
      <c r="R130" s="39">
        <v>90.201869114804765</v>
      </c>
    </row>
    <row r="131" spans="2:18">
      <c r="B131" s="14" t="s">
        <v>125</v>
      </c>
      <c r="D131" s="30">
        <f t="shared" si="4"/>
        <v>6223.6930623628832</v>
      </c>
      <c r="E131" s="20">
        <v>2887.2714011714916</v>
      </c>
      <c r="F131" s="20">
        <v>3336.4216611913916</v>
      </c>
      <c r="G131" s="43"/>
      <c r="H131" s="39">
        <v>245.95894394917184</v>
      </c>
      <c r="I131" s="39">
        <v>283.98619543806512</v>
      </c>
      <c r="J131" s="39">
        <v>679.9121387137161</v>
      </c>
      <c r="K131" s="39">
        <v>946.83238232815722</v>
      </c>
      <c r="L131" s="39">
        <v>730.58174074238036</v>
      </c>
      <c r="M131" s="30"/>
      <c r="N131" s="39">
        <v>326.65792145034698</v>
      </c>
      <c r="O131" s="39">
        <v>246.72290769004269</v>
      </c>
      <c r="P131" s="39">
        <v>394.71935077400406</v>
      </c>
      <c r="Q131" s="39">
        <v>1224.9759993013868</v>
      </c>
      <c r="R131" s="39">
        <v>1143.3454819756128</v>
      </c>
    </row>
    <row r="132" spans="2:18">
      <c r="B132" s="35" t="s">
        <v>50</v>
      </c>
      <c r="C132" s="35"/>
      <c r="D132" s="26">
        <f t="shared" si="4"/>
        <v>3954.9679973305297</v>
      </c>
      <c r="E132" s="26">
        <v>1310.7832075296542</v>
      </c>
      <c r="F132" s="26">
        <v>2644.1847898008755</v>
      </c>
      <c r="G132" s="43"/>
      <c r="H132" s="41">
        <v>0.71764560099132624</v>
      </c>
      <c r="I132" s="41">
        <v>71.040516618477199</v>
      </c>
      <c r="J132" s="41">
        <v>81.004135428357657</v>
      </c>
      <c r="K132" s="41">
        <v>378.188089189067</v>
      </c>
      <c r="L132" s="41">
        <v>779.83282069276083</v>
      </c>
      <c r="M132" s="32"/>
      <c r="N132" s="41">
        <v>1.4119629629629642</v>
      </c>
      <c r="O132" s="41">
        <v>0.14984901277584209</v>
      </c>
      <c r="P132" s="41">
        <v>80.603211382113827</v>
      </c>
      <c r="Q132" s="41">
        <v>681.02845393610312</v>
      </c>
      <c r="R132" s="41">
        <v>1880.9913125069202</v>
      </c>
    </row>
    <row r="133" spans="2:18">
      <c r="B133" s="14" t="s">
        <v>126</v>
      </c>
      <c r="D133" s="30">
        <f t="shared" si="4"/>
        <v>1688.2580446581383</v>
      </c>
      <c r="E133" s="20">
        <v>512.24928633600518</v>
      </c>
      <c r="F133" s="20">
        <v>1176.008758322133</v>
      </c>
      <c r="G133" s="43"/>
      <c r="H133" s="39">
        <v>0</v>
      </c>
      <c r="I133" s="39">
        <v>0</v>
      </c>
      <c r="J133" s="39">
        <v>3.9933333333333287</v>
      </c>
      <c r="K133" s="39">
        <v>140.57779896314071</v>
      </c>
      <c r="L133" s="39">
        <v>367.67815403953108</v>
      </c>
      <c r="M133" s="30"/>
      <c r="N133" s="39">
        <v>0.7059814814814821</v>
      </c>
      <c r="O133" s="39">
        <v>0</v>
      </c>
      <c r="P133" s="39">
        <v>16.276666666666667</v>
      </c>
      <c r="Q133" s="39">
        <v>328.29384267868312</v>
      </c>
      <c r="R133" s="39">
        <v>830.73226749530215</v>
      </c>
    </row>
    <row r="134" spans="2:18">
      <c r="B134" s="14" t="s">
        <v>127</v>
      </c>
      <c r="D134" s="30">
        <f t="shared" si="4"/>
        <v>2266.7099526723914</v>
      </c>
      <c r="E134" s="20">
        <v>798.53392119364912</v>
      </c>
      <c r="F134" s="20">
        <v>1468.1760314787423</v>
      </c>
      <c r="G134" s="43"/>
      <c r="H134" s="39">
        <v>0.71764560099132624</v>
      </c>
      <c r="I134" s="39">
        <v>71.040516618477199</v>
      </c>
      <c r="J134" s="39">
        <v>77.010802095024331</v>
      </c>
      <c r="K134" s="39">
        <v>237.61029022592626</v>
      </c>
      <c r="L134" s="39">
        <v>412.15466665322975</v>
      </c>
      <c r="M134" s="30"/>
      <c r="N134" s="39">
        <v>0.7059814814814821</v>
      </c>
      <c r="O134" s="39">
        <v>0.14984901277584209</v>
      </c>
      <c r="P134" s="39">
        <v>64.326544715447156</v>
      </c>
      <c r="Q134" s="39">
        <v>352.73461125742</v>
      </c>
      <c r="R134" s="39">
        <v>1050.2590450116179</v>
      </c>
    </row>
    <row r="135" spans="2:18">
      <c r="B135" s="14" t="s">
        <v>128</v>
      </c>
      <c r="D135" s="30">
        <f t="shared" si="4"/>
        <v>0</v>
      </c>
      <c r="E135" s="20">
        <v>0</v>
      </c>
      <c r="F135" s="20">
        <v>0</v>
      </c>
      <c r="G135" s="43"/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0"/>
      <c r="N135" s="39">
        <v>0</v>
      </c>
      <c r="O135" s="39">
        <v>0</v>
      </c>
      <c r="P135" s="39">
        <v>0</v>
      </c>
      <c r="Q135" s="39">
        <v>0</v>
      </c>
      <c r="R135" s="39">
        <v>0</v>
      </c>
    </row>
    <row r="136" spans="2:18">
      <c r="B136" s="14" t="s">
        <v>129</v>
      </c>
      <c r="D136" s="30">
        <f t="shared" si="4"/>
        <v>0</v>
      </c>
      <c r="E136" s="20">
        <v>0</v>
      </c>
      <c r="F136" s="20">
        <v>0</v>
      </c>
      <c r="G136" s="43"/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0"/>
      <c r="N136" s="39">
        <v>0</v>
      </c>
      <c r="O136" s="39">
        <v>0</v>
      </c>
      <c r="P136" s="39">
        <v>0</v>
      </c>
      <c r="Q136" s="39">
        <v>0</v>
      </c>
      <c r="R136" s="39">
        <v>0</v>
      </c>
    </row>
    <row r="137" spans="2:18">
      <c r="B137" s="14" t="s">
        <v>146</v>
      </c>
      <c r="D137" s="30">
        <f t="shared" si="4"/>
        <v>0</v>
      </c>
      <c r="E137" s="20">
        <v>0</v>
      </c>
      <c r="F137" s="20">
        <v>0</v>
      </c>
      <c r="G137" s="43"/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0"/>
      <c r="N137" s="39">
        <v>0</v>
      </c>
      <c r="O137" s="39">
        <v>0</v>
      </c>
      <c r="P137" s="39">
        <v>0</v>
      </c>
      <c r="Q137" s="39">
        <v>0</v>
      </c>
      <c r="R137" s="39">
        <v>0</v>
      </c>
    </row>
    <row r="138" spans="2:18">
      <c r="B138" s="35" t="s">
        <v>51</v>
      </c>
      <c r="C138" s="35"/>
      <c r="D138" s="26">
        <f t="shared" si="4"/>
        <v>11926.09569588297</v>
      </c>
      <c r="E138" s="26">
        <v>6042.3969782847698</v>
      </c>
      <c r="F138" s="26">
        <v>5883.6987175982013</v>
      </c>
      <c r="G138" s="43"/>
      <c r="H138" s="41">
        <v>3136.6175821593179</v>
      </c>
      <c r="I138" s="41">
        <v>348.81024177337184</v>
      </c>
      <c r="J138" s="41">
        <v>594.15053249266293</v>
      </c>
      <c r="K138" s="41">
        <v>1182.7310251638964</v>
      </c>
      <c r="L138" s="41">
        <v>780.08759669552217</v>
      </c>
      <c r="M138" s="32"/>
      <c r="N138" s="41">
        <v>2727.4402982860788</v>
      </c>
      <c r="O138" s="41">
        <v>387.15817737913056</v>
      </c>
      <c r="P138" s="41">
        <v>475.89602234364935</v>
      </c>
      <c r="Q138" s="41">
        <v>1287.773049864215</v>
      </c>
      <c r="R138" s="41">
        <v>1005.4311697251288</v>
      </c>
    </row>
    <row r="139" spans="2:18">
      <c r="B139" s="14" t="s">
        <v>130</v>
      </c>
      <c r="D139" s="30">
        <f t="shared" si="4"/>
        <v>8330.4254944674049</v>
      </c>
      <c r="E139" s="20">
        <v>4393.1972630545006</v>
      </c>
      <c r="F139" s="20">
        <v>3937.2282314129038</v>
      </c>
      <c r="G139" s="43"/>
      <c r="H139" s="39">
        <v>2407.7658837698596</v>
      </c>
      <c r="I139" s="39">
        <v>348.81024177337184</v>
      </c>
      <c r="J139" s="39">
        <v>511.74568363869116</v>
      </c>
      <c r="K139" s="39">
        <v>900.49257677378284</v>
      </c>
      <c r="L139" s="39">
        <v>224.38287709879614</v>
      </c>
      <c r="M139" s="30"/>
      <c r="N139" s="39">
        <v>2150.6324815902235</v>
      </c>
      <c r="O139" s="39">
        <v>387.15817737913056</v>
      </c>
      <c r="P139" s="39">
        <v>396.08626043888745</v>
      </c>
      <c r="Q139" s="39">
        <v>840.68103730347264</v>
      </c>
      <c r="R139" s="39">
        <v>162.67027470118958</v>
      </c>
    </row>
    <row r="140" spans="2:18">
      <c r="B140" s="14" t="s">
        <v>131</v>
      </c>
      <c r="D140" s="30">
        <f t="shared" si="4"/>
        <v>2290.0106863302544</v>
      </c>
      <c r="E140" s="20">
        <v>920.34801684081162</v>
      </c>
      <c r="F140" s="20">
        <v>1369.662669489443</v>
      </c>
      <c r="G140" s="43"/>
      <c r="H140" s="39">
        <v>0</v>
      </c>
      <c r="I140" s="39">
        <v>0</v>
      </c>
      <c r="J140" s="39">
        <v>82.404848853971814</v>
      </c>
      <c r="K140" s="39">
        <v>282.23844839011372</v>
      </c>
      <c r="L140" s="39">
        <v>555.70471959672602</v>
      </c>
      <c r="M140" s="30"/>
      <c r="N140" s="39">
        <v>0</v>
      </c>
      <c r="O140" s="39">
        <v>0</v>
      </c>
      <c r="P140" s="39">
        <v>79.809761904761899</v>
      </c>
      <c r="Q140" s="39">
        <v>447.09201256074221</v>
      </c>
      <c r="R140" s="39">
        <v>842.76089502393927</v>
      </c>
    </row>
    <row r="141" spans="2:18">
      <c r="B141" s="14" t="s">
        <v>132</v>
      </c>
      <c r="D141" s="30">
        <f t="shared" si="4"/>
        <v>1305.6595150853134</v>
      </c>
      <c r="E141" s="20">
        <v>728.85169838945808</v>
      </c>
      <c r="F141" s="20">
        <v>576.80781669585531</v>
      </c>
      <c r="G141" s="43"/>
      <c r="H141" s="39">
        <v>728.85169838945808</v>
      </c>
      <c r="I141" s="39">
        <v>0</v>
      </c>
      <c r="J141" s="39">
        <v>0</v>
      </c>
      <c r="K141" s="39">
        <v>0</v>
      </c>
      <c r="L141" s="39">
        <v>0</v>
      </c>
      <c r="M141" s="30"/>
      <c r="N141" s="39">
        <v>576.80781669585531</v>
      </c>
      <c r="O141" s="39">
        <v>0</v>
      </c>
      <c r="P141" s="39">
        <v>0</v>
      </c>
      <c r="Q141" s="39">
        <v>0</v>
      </c>
      <c r="R141" s="39">
        <v>0</v>
      </c>
    </row>
    <row r="142" spans="2:18">
      <c r="B142" s="14" t="s">
        <v>133</v>
      </c>
      <c r="D142" s="30">
        <f t="shared" si="4"/>
        <v>0</v>
      </c>
      <c r="E142" s="20">
        <v>0</v>
      </c>
      <c r="F142" s="20">
        <v>0</v>
      </c>
      <c r="G142" s="43"/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0"/>
      <c r="N142" s="39">
        <v>0</v>
      </c>
      <c r="O142" s="39">
        <v>0</v>
      </c>
      <c r="P142" s="39">
        <v>0</v>
      </c>
      <c r="Q142" s="39">
        <v>0</v>
      </c>
      <c r="R142" s="39">
        <v>0</v>
      </c>
    </row>
    <row r="143" spans="2:18">
      <c r="B143" s="14" t="s">
        <v>134</v>
      </c>
      <c r="D143" s="30">
        <f t="shared" si="4"/>
        <v>0</v>
      </c>
      <c r="E143" s="20">
        <v>0</v>
      </c>
      <c r="F143" s="20">
        <v>0</v>
      </c>
      <c r="G143" s="43"/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0"/>
      <c r="N143" s="39">
        <v>0</v>
      </c>
      <c r="O143" s="39">
        <v>0</v>
      </c>
      <c r="P143" s="39">
        <v>0</v>
      </c>
      <c r="Q143" s="39">
        <v>0</v>
      </c>
      <c r="R143" s="39">
        <v>0</v>
      </c>
    </row>
    <row r="144" spans="2:18">
      <c r="D144" s="30"/>
      <c r="E144" s="20"/>
      <c r="F144" s="20"/>
      <c r="G144" s="43"/>
      <c r="H144" s="39"/>
      <c r="I144" s="39"/>
      <c r="J144" s="39"/>
      <c r="K144" s="39"/>
      <c r="L144" s="39"/>
      <c r="M144" s="30"/>
      <c r="N144" s="39"/>
      <c r="O144" s="39"/>
      <c r="P144" s="39"/>
      <c r="Q144" s="39"/>
      <c r="R144" s="39"/>
    </row>
    <row r="145" spans="2:18">
      <c r="B145" s="36" t="s">
        <v>141</v>
      </c>
      <c r="C145" s="36"/>
      <c r="D145" s="25">
        <f xml:space="preserve"> SUM(E145+F145)</f>
        <v>46120.13616886572</v>
      </c>
      <c r="E145" s="25">
        <f>E147+E150+E161+E164+E168</f>
        <v>30344.867618955854</v>
      </c>
      <c r="F145" s="25">
        <f>F147+F150+F161+F164+F168</f>
        <v>15775.268549909864</v>
      </c>
      <c r="G145" s="43"/>
      <c r="H145" s="44">
        <f>H147+H150+H161+H164+H168</f>
        <v>920.53296177414745</v>
      </c>
      <c r="I145" s="44">
        <f t="shared" ref="I145:R145" si="5">I147+I150+I161+I164+I168</f>
        <v>4574.5067914268657</v>
      </c>
      <c r="J145" s="44">
        <f t="shared" si="5"/>
        <v>12243.173097343695</v>
      </c>
      <c r="K145" s="44">
        <f t="shared" si="5"/>
        <v>8377.0197118388569</v>
      </c>
      <c r="L145" s="44">
        <f t="shared" si="5"/>
        <v>4229.6350565722896</v>
      </c>
      <c r="M145" s="57"/>
      <c r="N145" s="44">
        <f t="shared" si="5"/>
        <v>973.8421906012843</v>
      </c>
      <c r="O145" s="44">
        <f t="shared" si="5"/>
        <v>1719.5419915439006</v>
      </c>
      <c r="P145" s="44">
        <f t="shared" si="5"/>
        <v>4521.6085754757551</v>
      </c>
      <c r="Q145" s="44">
        <f t="shared" si="5"/>
        <v>4054.6644163416954</v>
      </c>
      <c r="R145" s="44">
        <f t="shared" si="5"/>
        <v>4505.6113759472273</v>
      </c>
    </row>
    <row r="146" spans="2:18">
      <c r="D146" s="30"/>
      <c r="E146" s="20"/>
      <c r="F146" s="20"/>
      <c r="G146" s="43"/>
      <c r="H146" s="39"/>
      <c r="I146" s="39"/>
      <c r="J146" s="39"/>
      <c r="K146" s="39"/>
      <c r="L146" s="39"/>
      <c r="M146" s="30"/>
      <c r="N146" s="39"/>
      <c r="O146" s="39"/>
      <c r="P146" s="39"/>
      <c r="Q146" s="39"/>
      <c r="R146" s="39"/>
    </row>
    <row r="147" spans="2:18">
      <c r="B147" s="35" t="s">
        <v>135</v>
      </c>
      <c r="C147" s="35"/>
      <c r="D147" s="26">
        <f t="shared" ref="D147:D168" si="6">SUM(E147+F147)</f>
        <v>6659.0883624160215</v>
      </c>
      <c r="E147" s="26">
        <v>4925.395926108431</v>
      </c>
      <c r="F147" s="26">
        <v>1733.6924363075902</v>
      </c>
      <c r="G147" s="43"/>
      <c r="H147" s="41">
        <v>332.0844302325371</v>
      </c>
      <c r="I147" s="41">
        <v>1294.9736431043186</v>
      </c>
      <c r="J147" s="41">
        <v>1874.0883650693568</v>
      </c>
      <c r="K147" s="41">
        <v>1143.5566899165879</v>
      </c>
      <c r="L147" s="41">
        <v>280.69279778563055</v>
      </c>
      <c r="M147" s="32"/>
      <c r="N147" s="41">
        <v>231.6416625154051</v>
      </c>
      <c r="O147" s="41">
        <v>462.44985241559186</v>
      </c>
      <c r="P147" s="41">
        <v>429.94695434646655</v>
      </c>
      <c r="Q147" s="41">
        <v>402.21317649587223</v>
      </c>
      <c r="R147" s="41">
        <v>207.44079053425423</v>
      </c>
    </row>
    <row r="148" spans="2:18">
      <c r="B148" s="14" t="s">
        <v>136</v>
      </c>
      <c r="D148" s="30">
        <f t="shared" si="6"/>
        <v>6465.3489881703726</v>
      </c>
      <c r="E148" s="20">
        <v>4753.0226716403431</v>
      </c>
      <c r="F148" s="20">
        <v>1712.3263165300295</v>
      </c>
      <c r="G148" s="43"/>
      <c r="H148" s="39">
        <v>331.72560743204144</v>
      </c>
      <c r="I148" s="39">
        <v>1257.0095168938456</v>
      </c>
      <c r="J148" s="39">
        <v>1808.9468410101967</v>
      </c>
      <c r="K148" s="39">
        <v>1087.6620862746915</v>
      </c>
      <c r="L148" s="39">
        <v>267.67862002956815</v>
      </c>
      <c r="M148" s="30"/>
      <c r="N148" s="39">
        <v>231.6416625154051</v>
      </c>
      <c r="O148" s="39">
        <v>462.15194571795348</v>
      </c>
      <c r="P148" s="39">
        <v>414.43111944965602</v>
      </c>
      <c r="Q148" s="39">
        <v>401.79597997304711</v>
      </c>
      <c r="R148" s="39">
        <v>202.30560887396763</v>
      </c>
    </row>
    <row r="149" spans="2:18">
      <c r="B149" s="14" t="s">
        <v>137</v>
      </c>
      <c r="D149" s="30">
        <f t="shared" si="6"/>
        <v>193.73937424564826</v>
      </c>
      <c r="E149" s="20">
        <v>172.37325446808762</v>
      </c>
      <c r="F149" s="20">
        <v>21.366119777560648</v>
      </c>
      <c r="G149" s="43"/>
      <c r="H149" s="39">
        <v>0.35882280049566312</v>
      </c>
      <c r="I149" s="39">
        <v>37.964126210473175</v>
      </c>
      <c r="J149" s="39">
        <v>65.141524059160105</v>
      </c>
      <c r="K149" s="39">
        <v>55.894603641896268</v>
      </c>
      <c r="L149" s="39">
        <v>13.014177756062395</v>
      </c>
      <c r="M149" s="30"/>
      <c r="N149" s="39">
        <v>0</v>
      </c>
      <c r="O149" s="39">
        <v>0.29790669763840416</v>
      </c>
      <c r="P149" s="39">
        <v>15.515834896810507</v>
      </c>
      <c r="Q149" s="39">
        <v>0.41719652282514169</v>
      </c>
      <c r="R149" s="39">
        <v>5.1351816602865954</v>
      </c>
    </row>
    <row r="150" spans="2:18">
      <c r="B150" s="35" t="s">
        <v>40</v>
      </c>
      <c r="C150" s="35"/>
      <c r="D150" s="26">
        <f t="shared" si="6"/>
        <v>13188.895110928201</v>
      </c>
      <c r="E150" s="26">
        <v>7146.8477616258679</v>
      </c>
      <c r="F150" s="26">
        <v>6042.0473493023328</v>
      </c>
      <c r="G150" s="43"/>
      <c r="H150" s="41">
        <v>490.82977664984162</v>
      </c>
      <c r="I150" s="41">
        <v>484.77225269631469</v>
      </c>
      <c r="J150" s="41">
        <v>1270.8066996234384</v>
      </c>
      <c r="K150" s="41">
        <v>1809.9379185387286</v>
      </c>
      <c r="L150" s="41">
        <v>3090.501114117546</v>
      </c>
      <c r="M150" s="32"/>
      <c r="N150" s="41">
        <v>503.62311461373804</v>
      </c>
      <c r="O150" s="41">
        <v>87.632156549911386</v>
      </c>
      <c r="P150" s="41">
        <v>517.68426340571114</v>
      </c>
      <c r="Q150" s="41">
        <v>1046.9808503429319</v>
      </c>
      <c r="R150" s="41">
        <v>3886.1269643900414</v>
      </c>
    </row>
    <row r="151" spans="2:18">
      <c r="B151" s="14" t="s">
        <v>26</v>
      </c>
      <c r="D151" s="30">
        <f t="shared" si="6"/>
        <v>7029.2055559214086</v>
      </c>
      <c r="E151" s="20">
        <v>3473.1937428526485</v>
      </c>
      <c r="F151" s="20">
        <v>3556.0118130687601</v>
      </c>
      <c r="G151" s="43"/>
      <c r="H151" s="39">
        <v>23.610780669144976</v>
      </c>
      <c r="I151" s="39">
        <v>153.10587549681031</v>
      </c>
      <c r="J151" s="39">
        <v>284.14741372859532</v>
      </c>
      <c r="K151" s="39">
        <v>847.59739742436398</v>
      </c>
      <c r="L151" s="39">
        <v>2164.7322755337341</v>
      </c>
      <c r="M151" s="30"/>
      <c r="N151" s="39">
        <v>1.4119629629629615</v>
      </c>
      <c r="O151" s="39">
        <v>22.433369215722234</v>
      </c>
      <c r="P151" s="39">
        <v>119.16647904940586</v>
      </c>
      <c r="Q151" s="39">
        <v>359.3442645669964</v>
      </c>
      <c r="R151" s="39">
        <v>3053.6557372736729</v>
      </c>
    </row>
    <row r="152" spans="2:18">
      <c r="B152" s="14" t="s">
        <v>27</v>
      </c>
      <c r="D152" s="30">
        <f t="shared" si="6"/>
        <v>1134.261046383313</v>
      </c>
      <c r="E152" s="20">
        <v>912.12605367541755</v>
      </c>
      <c r="F152" s="20">
        <v>222.13499270789546</v>
      </c>
      <c r="G152" s="43"/>
      <c r="H152" s="39">
        <v>132.07019811014067</v>
      </c>
      <c r="I152" s="39">
        <v>158.50318859975218</v>
      </c>
      <c r="J152" s="39">
        <v>395.74444842194009</v>
      </c>
      <c r="K152" s="39">
        <v>154.60484133002402</v>
      </c>
      <c r="L152" s="39">
        <v>71.203377213560643</v>
      </c>
      <c r="M152" s="30"/>
      <c r="N152" s="39">
        <v>1.6944731789582912</v>
      </c>
      <c r="O152" s="39">
        <v>44.596702549055564</v>
      </c>
      <c r="P152" s="39">
        <v>64.995295233222052</v>
      </c>
      <c r="Q152" s="39">
        <v>83.675526594069098</v>
      </c>
      <c r="R152" s="39">
        <v>27.172995152590403</v>
      </c>
    </row>
    <row r="153" spans="2:18">
      <c r="B153" s="14" t="s">
        <v>28</v>
      </c>
      <c r="D153" s="30">
        <f t="shared" si="6"/>
        <v>837.24008438811984</v>
      </c>
      <c r="E153" s="20">
        <v>511.66485387035885</v>
      </c>
      <c r="F153" s="20">
        <v>325.57523051776093</v>
      </c>
      <c r="G153" s="43"/>
      <c r="H153" s="39">
        <v>24.549801734820321</v>
      </c>
      <c r="I153" s="39">
        <v>37.120269989444218</v>
      </c>
      <c r="J153" s="39">
        <v>155.40462471243336</v>
      </c>
      <c r="K153" s="39">
        <v>164.63149918911174</v>
      </c>
      <c r="L153" s="39">
        <v>129.95865824454896</v>
      </c>
      <c r="M153" s="30"/>
      <c r="N153" s="39">
        <v>27.65056992281248</v>
      </c>
      <c r="O153" s="39">
        <v>0.11238675958188145</v>
      </c>
      <c r="P153" s="39">
        <v>103.54199186991869</v>
      </c>
      <c r="Q153" s="39">
        <v>117.32016153373029</v>
      </c>
      <c r="R153" s="39">
        <v>76.950120431717622</v>
      </c>
    </row>
    <row r="154" spans="2:18">
      <c r="B154" s="14" t="s">
        <v>29</v>
      </c>
      <c r="D154" s="30">
        <f t="shared" si="6"/>
        <v>255.62192548610801</v>
      </c>
      <c r="E154" s="20">
        <v>178.76724983130913</v>
      </c>
      <c r="F154" s="20">
        <v>76.854675654798896</v>
      </c>
      <c r="G154" s="43"/>
      <c r="H154" s="39">
        <v>0</v>
      </c>
      <c r="I154" s="39">
        <v>38.705441975308645</v>
      </c>
      <c r="J154" s="39">
        <v>106.02350415132955</v>
      </c>
      <c r="K154" s="39">
        <v>33.999424960037842</v>
      </c>
      <c r="L154" s="39">
        <v>3.8878744633108316E-2</v>
      </c>
      <c r="M154" s="30"/>
      <c r="N154" s="39">
        <v>0</v>
      </c>
      <c r="O154" s="39">
        <v>20.339849012775844</v>
      </c>
      <c r="P154" s="39">
        <v>54.148211382113814</v>
      </c>
      <c r="Q154" s="39">
        <v>0.21346126845238961</v>
      </c>
      <c r="R154" s="39">
        <v>2.1531539914568447</v>
      </c>
    </row>
    <row r="155" spans="2:18">
      <c r="B155" s="14" t="s">
        <v>30</v>
      </c>
      <c r="D155" s="30">
        <f t="shared" si="6"/>
        <v>762.97260695201112</v>
      </c>
      <c r="E155" s="20">
        <v>419.58787482808231</v>
      </c>
      <c r="F155" s="20">
        <v>343.38473212392876</v>
      </c>
      <c r="G155" s="43"/>
      <c r="H155" s="39">
        <v>173.46790019975288</v>
      </c>
      <c r="I155" s="39">
        <v>76.884559731974846</v>
      </c>
      <c r="J155" s="39">
        <v>73.411716467828114</v>
      </c>
      <c r="K155" s="39">
        <v>61.698670431168694</v>
      </c>
      <c r="L155" s="39">
        <v>34.125027997357634</v>
      </c>
      <c r="M155" s="30"/>
      <c r="N155" s="39">
        <v>312.68661493805536</v>
      </c>
      <c r="O155" s="39">
        <v>3.7462253193960418E-2</v>
      </c>
      <c r="P155" s="39">
        <v>3.2886178861788531E-2</v>
      </c>
      <c r="Q155" s="39">
        <v>18.765764244826833</v>
      </c>
      <c r="R155" s="39">
        <v>11.862004508990697</v>
      </c>
    </row>
    <row r="156" spans="2:18">
      <c r="B156" s="14" t="s">
        <v>31</v>
      </c>
      <c r="D156" s="30">
        <f t="shared" si="6"/>
        <v>2027.5919756743319</v>
      </c>
      <c r="E156" s="20">
        <v>960.7728295007887</v>
      </c>
      <c r="F156" s="20">
        <v>1066.8191461735432</v>
      </c>
      <c r="G156" s="43"/>
      <c r="H156" s="39">
        <v>10.743333333333332</v>
      </c>
      <c r="I156" s="39">
        <v>0</v>
      </c>
      <c r="J156" s="39">
        <v>96.002973808591179</v>
      </c>
      <c r="K156" s="39">
        <v>305.48785134685806</v>
      </c>
      <c r="L156" s="39">
        <v>548.53867101200603</v>
      </c>
      <c r="M156" s="30"/>
      <c r="N156" s="39">
        <v>27.191255107997666</v>
      </c>
      <c r="O156" s="39">
        <v>3.7462253193960418E-2</v>
      </c>
      <c r="P156" s="39">
        <v>106.70931997515805</v>
      </c>
      <c r="Q156" s="39">
        <v>345.90290377670306</v>
      </c>
      <c r="R156" s="39">
        <v>586.97820506049038</v>
      </c>
    </row>
    <row r="157" spans="2:18">
      <c r="B157" s="14" t="s">
        <v>32</v>
      </c>
      <c r="D157" s="30">
        <f t="shared" si="6"/>
        <v>59.270269664710753</v>
      </c>
      <c r="E157" s="20">
        <v>25.244450590239808</v>
      </c>
      <c r="F157" s="20">
        <v>34.025819074470945</v>
      </c>
      <c r="G157" s="43"/>
      <c r="H157" s="39">
        <v>24.822156133828997</v>
      </c>
      <c r="I157" s="39">
        <v>7.7410161090458521E-2</v>
      </c>
      <c r="J157" s="39">
        <v>0</v>
      </c>
      <c r="K157" s="39">
        <v>8.7278736554437991E-2</v>
      </c>
      <c r="L157" s="39">
        <v>0.25760555876591534</v>
      </c>
      <c r="M157" s="30"/>
      <c r="N157" s="39">
        <v>26.519314814814816</v>
      </c>
      <c r="O157" s="39">
        <v>3.7462253193960418E-2</v>
      </c>
      <c r="P157" s="39">
        <v>3.2886178861788531E-2</v>
      </c>
      <c r="Q157" s="39">
        <v>7.4196305896936163</v>
      </c>
      <c r="R157" s="39">
        <v>1.6525237906770088E-2</v>
      </c>
    </row>
    <row r="158" spans="2:18">
      <c r="B158" s="14" t="s">
        <v>33</v>
      </c>
      <c r="D158" s="30">
        <f t="shared" si="6"/>
        <v>1040.8845427962083</v>
      </c>
      <c r="E158" s="20">
        <v>623.65279958955136</v>
      </c>
      <c r="F158" s="20">
        <v>417.23174320665692</v>
      </c>
      <c r="G158" s="43"/>
      <c r="H158" s="39">
        <v>101.56560646882043</v>
      </c>
      <c r="I158" s="39">
        <v>20.375506741934004</v>
      </c>
      <c r="J158" s="39">
        <v>129.62885701069095</v>
      </c>
      <c r="K158" s="39">
        <v>230.43988872269776</v>
      </c>
      <c r="L158" s="39">
        <v>141.64294064540826</v>
      </c>
      <c r="M158" s="30"/>
      <c r="N158" s="39">
        <v>106.46892368813646</v>
      </c>
      <c r="O158" s="39">
        <v>3.7462253193960418E-2</v>
      </c>
      <c r="P158" s="39">
        <v>69.057193538169145</v>
      </c>
      <c r="Q158" s="39">
        <v>114.33358758216993</v>
      </c>
      <c r="R158" s="39">
        <v>127.33457614498749</v>
      </c>
    </row>
    <row r="159" spans="2:18">
      <c r="B159" s="14" t="s">
        <v>34</v>
      </c>
      <c r="D159" s="30">
        <f t="shared" si="6"/>
        <v>41.847103661991518</v>
      </c>
      <c r="E159" s="20">
        <v>41.837906887472954</v>
      </c>
      <c r="F159" s="20">
        <v>9.1967745185640992E-3</v>
      </c>
      <c r="G159" s="43"/>
      <c r="H159" s="39">
        <v>0</v>
      </c>
      <c r="I159" s="39">
        <v>0</v>
      </c>
      <c r="J159" s="39">
        <v>30.443161322029731</v>
      </c>
      <c r="K159" s="39">
        <v>11.3910663979121</v>
      </c>
      <c r="L159" s="39">
        <v>3.6791675311242701E-3</v>
      </c>
      <c r="M159" s="30"/>
      <c r="N159" s="39">
        <v>0</v>
      </c>
      <c r="O159" s="39">
        <v>0</v>
      </c>
      <c r="P159" s="39">
        <v>0</v>
      </c>
      <c r="Q159" s="39">
        <v>5.5501862902282602E-3</v>
      </c>
      <c r="R159" s="39">
        <v>3.6465882283358399E-3</v>
      </c>
    </row>
    <row r="160" spans="2:18">
      <c r="B160" s="14" t="s">
        <v>35</v>
      </c>
      <c r="D160" s="30">
        <f t="shared" si="6"/>
        <v>0</v>
      </c>
      <c r="E160" s="20">
        <v>0</v>
      </c>
      <c r="F160" s="20">
        <v>0</v>
      </c>
      <c r="G160" s="43"/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0"/>
      <c r="N160" s="39">
        <v>0</v>
      </c>
      <c r="O160" s="39">
        <v>0</v>
      </c>
      <c r="P160" s="39">
        <v>0</v>
      </c>
      <c r="Q160" s="39">
        <v>0</v>
      </c>
      <c r="R160" s="39">
        <v>0</v>
      </c>
    </row>
    <row r="161" spans="2:18">
      <c r="B161" s="35" t="s">
        <v>41</v>
      </c>
      <c r="C161" s="35"/>
      <c r="D161" s="26">
        <f t="shared" si="6"/>
        <v>26044.692282780939</v>
      </c>
      <c r="E161" s="26">
        <v>18141.766463969787</v>
      </c>
      <c r="F161" s="26">
        <v>7902.9258188111507</v>
      </c>
      <c r="G161" s="43"/>
      <c r="H161" s="41">
        <v>97.618754891768788</v>
      </c>
      <c r="I161" s="41">
        <v>2775.3668264904309</v>
      </c>
      <c r="J161" s="41">
        <v>9067.8680326509002</v>
      </c>
      <c r="K161" s="41">
        <v>5393.431770050207</v>
      </c>
      <c r="L161" s="41">
        <v>807.48107988648121</v>
      </c>
      <c r="M161" s="32"/>
      <c r="N161" s="41">
        <v>238.57741347214116</v>
      </c>
      <c r="O161" s="41">
        <v>1169.4225203252033</v>
      </c>
      <c r="P161" s="41">
        <v>3561.1611382113824</v>
      </c>
      <c r="Q161" s="41">
        <v>2571.6873447840999</v>
      </c>
      <c r="R161" s="41">
        <v>362.077402018322</v>
      </c>
    </row>
    <row r="162" spans="2:18">
      <c r="B162" t="s">
        <v>36</v>
      </c>
      <c r="D162" s="30">
        <f t="shared" si="6"/>
        <v>24163.436311379741</v>
      </c>
      <c r="E162" s="20">
        <v>16765.914166795497</v>
      </c>
      <c r="F162" s="20">
        <v>7397.5221445842444</v>
      </c>
      <c r="G162" s="43"/>
      <c r="H162" s="39">
        <v>45.706034859692195</v>
      </c>
      <c r="I162" s="39">
        <v>2544.7029822387444</v>
      </c>
      <c r="J162" s="39">
        <v>8333.236290538418</v>
      </c>
      <c r="K162" s="39">
        <v>5088.7635310127607</v>
      </c>
      <c r="L162" s="39">
        <v>753.50532814588507</v>
      </c>
      <c r="M162" s="30"/>
      <c r="N162" s="39">
        <v>154.18832918207175</v>
      </c>
      <c r="O162" s="39">
        <v>1126.1502845528455</v>
      </c>
      <c r="P162" s="39">
        <v>3316.66093495935</v>
      </c>
      <c r="Q162" s="39">
        <v>2450.159539097544</v>
      </c>
      <c r="R162" s="39">
        <v>350.36305679243179</v>
      </c>
    </row>
    <row r="163" spans="2:18">
      <c r="B163" s="14" t="s">
        <v>37</v>
      </c>
      <c r="D163" s="30">
        <f t="shared" si="6"/>
        <v>1881.2559714011938</v>
      </c>
      <c r="E163" s="20">
        <v>1375.852297174288</v>
      </c>
      <c r="F163" s="20">
        <v>505.40367422690588</v>
      </c>
      <c r="G163" s="43"/>
      <c r="H163" s="39">
        <v>51.912720032076592</v>
      </c>
      <c r="I163" s="39">
        <v>230.66384425168664</v>
      </c>
      <c r="J163" s="39">
        <v>734.63174211248293</v>
      </c>
      <c r="K163" s="39">
        <v>304.66823903744614</v>
      </c>
      <c r="L163" s="39">
        <v>53.975751740596081</v>
      </c>
      <c r="M163" s="30"/>
      <c r="N163" s="39">
        <v>84.389084290069405</v>
      </c>
      <c r="O163" s="39">
        <v>43.272235772357718</v>
      </c>
      <c r="P163" s="39">
        <v>244.50020325203252</v>
      </c>
      <c r="Q163" s="39">
        <v>121.52780568655594</v>
      </c>
      <c r="R163" s="39">
        <v>11.714345225890233</v>
      </c>
    </row>
    <row r="164" spans="2:18">
      <c r="B164" s="35" t="s">
        <v>42</v>
      </c>
      <c r="C164" s="35"/>
      <c r="D164" s="26">
        <f t="shared" si="6"/>
        <v>227.46041274055779</v>
      </c>
      <c r="E164" s="26">
        <v>130.85746725176767</v>
      </c>
      <c r="F164" s="26">
        <v>96.602945488790127</v>
      </c>
      <c r="G164" s="43"/>
      <c r="H164" s="41">
        <v>0</v>
      </c>
      <c r="I164" s="41">
        <v>19.394069135802468</v>
      </c>
      <c r="J164" s="41">
        <v>30.409999999999997</v>
      </c>
      <c r="K164" s="41">
        <v>30.093333333333334</v>
      </c>
      <c r="L164" s="41">
        <v>50.960064782631861</v>
      </c>
      <c r="M164" s="32"/>
      <c r="N164" s="41">
        <v>0</v>
      </c>
      <c r="O164" s="41">
        <v>3.7462253193960418E-2</v>
      </c>
      <c r="P164" s="41">
        <v>12.816219512195122</v>
      </c>
      <c r="Q164" s="41">
        <v>33.783044718791068</v>
      </c>
      <c r="R164" s="41">
        <v>49.966219004609997</v>
      </c>
    </row>
    <row r="165" spans="2:18">
      <c r="B165" t="s">
        <v>183</v>
      </c>
      <c r="D165" s="30">
        <f t="shared" si="6"/>
        <v>227.46041274055779</v>
      </c>
      <c r="E165" s="20">
        <v>130.85746725176767</v>
      </c>
      <c r="F165" s="20">
        <v>96.602945488790127</v>
      </c>
      <c r="G165" s="43"/>
      <c r="H165" s="39">
        <v>0</v>
      </c>
      <c r="I165" s="39">
        <v>19.394069135802468</v>
      </c>
      <c r="J165" s="39">
        <v>30.409999999999997</v>
      </c>
      <c r="K165" s="39">
        <v>30.093333333333334</v>
      </c>
      <c r="L165" s="39">
        <v>50.960064782631861</v>
      </c>
      <c r="M165" s="30"/>
      <c r="N165" s="39">
        <v>0</v>
      </c>
      <c r="O165" s="39">
        <v>3.7462253193960418E-2</v>
      </c>
      <c r="P165" s="39">
        <v>12.816219512195122</v>
      </c>
      <c r="Q165" s="39">
        <v>33.783044718791068</v>
      </c>
      <c r="R165" s="39">
        <v>49.966219004609997</v>
      </c>
    </row>
    <row r="166" spans="2:18">
      <c r="B166" t="s">
        <v>184</v>
      </c>
      <c r="D166" s="30">
        <f t="shared" si="6"/>
        <v>0</v>
      </c>
      <c r="E166" s="20">
        <v>0</v>
      </c>
      <c r="F166" s="20">
        <v>0</v>
      </c>
      <c r="G166" s="43"/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0"/>
      <c r="N166" s="39">
        <v>0</v>
      </c>
      <c r="O166" s="39">
        <v>0</v>
      </c>
      <c r="P166" s="39">
        <v>0</v>
      </c>
      <c r="Q166" s="39">
        <v>0</v>
      </c>
      <c r="R166" s="39">
        <v>0</v>
      </c>
    </row>
    <row r="167" spans="2:18">
      <c r="B167" t="s">
        <v>185</v>
      </c>
      <c r="D167" s="30">
        <f t="shared" si="6"/>
        <v>0</v>
      </c>
      <c r="E167" s="20">
        <v>0</v>
      </c>
      <c r="F167" s="20">
        <v>0</v>
      </c>
      <c r="G167" s="43"/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0"/>
      <c r="N167" s="39">
        <v>0</v>
      </c>
      <c r="O167" s="39">
        <v>0</v>
      </c>
      <c r="P167" s="39">
        <v>0</v>
      </c>
      <c r="Q167" s="39">
        <v>0</v>
      </c>
      <c r="R167" s="39">
        <v>0</v>
      </c>
    </row>
    <row r="168" spans="2:18">
      <c r="B168" s="35" t="s">
        <v>169</v>
      </c>
      <c r="C168" s="35"/>
      <c r="D168" s="26">
        <f t="shared" si="6"/>
        <v>0</v>
      </c>
      <c r="E168" s="26">
        <v>0</v>
      </c>
      <c r="F168" s="26">
        <v>0</v>
      </c>
      <c r="G168" s="43"/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32"/>
      <c r="N168" s="41">
        <v>0</v>
      </c>
      <c r="O168" s="41">
        <v>0</v>
      </c>
      <c r="P168" s="41">
        <v>0</v>
      </c>
      <c r="Q168" s="41">
        <v>0</v>
      </c>
      <c r="R168" s="41">
        <v>0</v>
      </c>
    </row>
  </sheetData>
  <mergeCells count="4">
    <mergeCell ref="B7:B8"/>
    <mergeCell ref="D7:F7"/>
    <mergeCell ref="H7:L7"/>
    <mergeCell ref="N7:R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68"/>
  <sheetViews>
    <sheetView zoomScale="80" zoomScaleNormal="80" workbookViewId="0">
      <pane ySplit="9" topLeftCell="A10" activePane="bottomLeft" state="frozen"/>
      <selection activeCell="I4" sqref="I4"/>
      <selection pane="bottomLeft" activeCell="D33" sqref="D33"/>
    </sheetView>
  </sheetViews>
  <sheetFormatPr defaultRowHeight="12.75"/>
  <cols>
    <col min="1" max="1" width="1.7109375" style="4" customWidth="1"/>
    <col min="2" max="2" width="71.42578125" style="4" customWidth="1"/>
    <col min="3" max="3" width="4.140625" style="4" customWidth="1"/>
    <col min="4" max="4" width="15.42578125" style="4" customWidth="1"/>
    <col min="5" max="6" width="9.42578125" style="4" customWidth="1"/>
    <col min="7" max="7" width="1.7109375" style="4" customWidth="1"/>
    <col min="8" max="12" width="9.42578125" style="4" customWidth="1"/>
    <col min="13" max="13" width="1.7109375" style="4" customWidth="1"/>
    <col min="14" max="14" width="9.42578125" style="8" customWidth="1"/>
    <col min="15" max="18" width="9.42578125" style="4" customWidth="1"/>
    <col min="19" max="16384" width="9.140625" style="4"/>
  </cols>
  <sheetData>
    <row r="1" spans="2:18" s="2" customFormat="1" ht="21">
      <c r="B1" s="24" t="s">
        <v>163</v>
      </c>
      <c r="N1" s="7"/>
    </row>
    <row r="2" spans="2:18" ht="21">
      <c r="B2" s="24" t="s">
        <v>200</v>
      </c>
    </row>
    <row r="3" spans="2:18" ht="21">
      <c r="B3" s="24"/>
    </row>
    <row r="4" spans="2:18" ht="15.75" customHeight="1">
      <c r="B4" s="24"/>
      <c r="D4" s="31"/>
    </row>
    <row r="5" spans="2:18" ht="15.75" customHeight="1">
      <c r="B5" s="24" t="s">
        <v>166</v>
      </c>
      <c r="D5" s="51"/>
      <c r="E5" s="51"/>
      <c r="F5" s="51"/>
      <c r="O5" s="9"/>
      <c r="P5" s="9"/>
      <c r="Q5" s="9"/>
      <c r="R5" s="9"/>
    </row>
    <row r="6" spans="2:18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s="15" customFormat="1" ht="15" customHeight="1">
      <c r="B7" s="71" t="s">
        <v>3</v>
      </c>
      <c r="C7" s="71"/>
      <c r="D7" s="72" t="s">
        <v>145</v>
      </c>
      <c r="E7" s="72"/>
      <c r="F7" s="72"/>
      <c r="G7" s="59"/>
      <c r="H7" s="72" t="s">
        <v>4</v>
      </c>
      <c r="I7" s="72"/>
      <c r="J7" s="72"/>
      <c r="K7" s="72"/>
      <c r="L7" s="72"/>
      <c r="M7" s="60"/>
      <c r="N7" s="74" t="s">
        <v>5</v>
      </c>
      <c r="O7" s="75"/>
      <c r="P7" s="75"/>
      <c r="Q7" s="75"/>
      <c r="R7" s="75"/>
    </row>
    <row r="8" spans="2:18" s="15" customFormat="1" ht="15" customHeight="1">
      <c r="B8" s="71"/>
      <c r="C8" s="71"/>
      <c r="D8" s="18" t="s">
        <v>0</v>
      </c>
      <c r="E8" s="18" t="s">
        <v>1</v>
      </c>
      <c r="F8" s="18" t="s">
        <v>2</v>
      </c>
      <c r="G8" s="61"/>
      <c r="H8" s="18" t="s">
        <v>156</v>
      </c>
      <c r="I8" s="18" t="s">
        <v>170</v>
      </c>
      <c r="J8" s="18" t="s">
        <v>171</v>
      </c>
      <c r="K8" s="18" t="s">
        <v>172</v>
      </c>
      <c r="L8" s="18" t="s">
        <v>157</v>
      </c>
      <c r="M8" s="62"/>
      <c r="N8" s="18" t="s">
        <v>156</v>
      </c>
      <c r="O8" s="18" t="s">
        <v>170</v>
      </c>
      <c r="P8" s="18" t="s">
        <v>171</v>
      </c>
      <c r="Q8" s="18" t="s">
        <v>172</v>
      </c>
      <c r="R8" s="18" t="s">
        <v>157</v>
      </c>
    </row>
    <row r="9" spans="2:18" s="15" customFormat="1" ht="15" customHeight="1">
      <c r="D9" s="61"/>
      <c r="E9" s="61"/>
      <c r="F9" s="61"/>
      <c r="G9" s="61"/>
      <c r="H9" s="61"/>
      <c r="I9" s="61"/>
      <c r="J9" s="61"/>
      <c r="K9" s="61"/>
      <c r="L9" s="61"/>
      <c r="M9" s="61"/>
      <c r="N9" s="63"/>
      <c r="O9" s="61"/>
      <c r="P9" s="61"/>
      <c r="Q9" s="61"/>
      <c r="R9" s="61"/>
    </row>
    <row r="10" spans="2:18" s="15" customFormat="1" ht="15" customHeight="1">
      <c r="B10" s="35" t="s">
        <v>138</v>
      </c>
      <c r="C10" s="35"/>
      <c r="D10" s="26">
        <v>55867.000000000036</v>
      </c>
      <c r="E10" s="26">
        <v>27104.666666666701</v>
      </c>
      <c r="F10" s="26">
        <v>28762.333333333336</v>
      </c>
      <c r="G10" s="32"/>
      <c r="H10" s="26">
        <v>136.33333333333334</v>
      </c>
      <c r="I10" s="26">
        <v>157</v>
      </c>
      <c r="J10" s="26">
        <v>1132.6666666666672</v>
      </c>
      <c r="K10" s="26">
        <v>4684.3333333333348</v>
      </c>
      <c r="L10" s="26">
        <v>20994.333333333361</v>
      </c>
      <c r="M10" s="32"/>
      <c r="N10" s="64">
        <v>110.33333333333326</v>
      </c>
      <c r="O10" s="26">
        <v>74.999999999999972</v>
      </c>
      <c r="P10" s="26">
        <v>615.66666666666652</v>
      </c>
      <c r="Q10" s="26">
        <v>3223.3333333333348</v>
      </c>
      <c r="R10" s="26">
        <v>24737.999999999996</v>
      </c>
    </row>
    <row r="11" spans="2:18" s="15" customFormat="1" ht="15" customHeight="1"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3"/>
      <c r="O11" s="61"/>
      <c r="P11" s="61"/>
      <c r="Q11" s="61"/>
      <c r="R11" s="61"/>
    </row>
    <row r="12" spans="2:18" s="15" customFormat="1" ht="15" customHeight="1">
      <c r="B12" s="35" t="s">
        <v>139</v>
      </c>
      <c r="C12" s="35"/>
      <c r="D12" s="26">
        <v>3001.0743246442717</v>
      </c>
      <c r="E12" s="26">
        <v>1325.7591032238831</v>
      </c>
      <c r="F12" s="26">
        <v>1678.7883134389153</v>
      </c>
      <c r="G12" s="32"/>
      <c r="H12" s="26">
        <v>54.898193715790498</v>
      </c>
      <c r="I12" s="26">
        <v>4.0377552893661939</v>
      </c>
      <c r="J12" s="26">
        <v>24.941646402936939</v>
      </c>
      <c r="K12" s="26">
        <v>136.34120119101701</v>
      </c>
      <c r="L12" s="26">
        <v>1106.3940238977843</v>
      </c>
      <c r="M12" s="32"/>
      <c r="N12" s="64">
        <v>45.73316983925308</v>
      </c>
      <c r="O12" s="26">
        <v>4.4355157410340329</v>
      </c>
      <c r="P12" s="26">
        <v>24.620417783436078</v>
      </c>
      <c r="Q12" s="26">
        <v>89.452860217304064</v>
      </c>
      <c r="R12" s="26">
        <v>1511.9560865756127</v>
      </c>
    </row>
    <row r="13" spans="2:18" s="15" customFormat="1" ht="15" customHeight="1">
      <c r="B13" s="56"/>
      <c r="C13" s="5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65"/>
      <c r="O13" s="30"/>
      <c r="P13" s="30"/>
      <c r="Q13" s="30"/>
      <c r="R13" s="30"/>
    </row>
    <row r="14" spans="2:18" s="15" customFormat="1" ht="15" customHeight="1">
      <c r="B14" s="35" t="s">
        <v>20</v>
      </c>
      <c r="C14" s="35"/>
      <c r="D14" s="22">
        <v>45.292447214820001</v>
      </c>
      <c r="E14" s="22">
        <v>30.12751168609066</v>
      </c>
      <c r="F14" s="22">
        <v>15.164935528729345</v>
      </c>
      <c r="G14" s="30"/>
      <c r="H14" s="22">
        <v>0.36859299312830912</v>
      </c>
      <c r="I14" s="22">
        <v>1.2391573729863699E-3</v>
      </c>
      <c r="J14" s="22">
        <v>4.0257319899720931</v>
      </c>
      <c r="K14" s="22">
        <v>10.879363866512106</v>
      </c>
      <c r="L14" s="22">
        <v>14.852583679105166</v>
      </c>
      <c r="M14" s="30"/>
      <c r="N14" s="66">
        <v>0</v>
      </c>
      <c r="O14" s="22">
        <v>0</v>
      </c>
      <c r="P14" s="22">
        <v>1.7333333333333334</v>
      </c>
      <c r="Q14" s="22">
        <v>2.3502567413989435</v>
      </c>
      <c r="R14" s="22">
        <v>11.081345453997068</v>
      </c>
    </row>
    <row r="15" spans="2:18" s="15" customFormat="1" ht="15" customHeight="1">
      <c r="B15" s="35" t="s">
        <v>149</v>
      </c>
      <c r="C15" s="35"/>
      <c r="D15" s="22">
        <v>2695.7450502418042</v>
      </c>
      <c r="E15" s="22">
        <v>1181.5159172432359</v>
      </c>
      <c r="F15" s="22">
        <v>1514.2291329985685</v>
      </c>
      <c r="G15" s="30"/>
      <c r="H15" s="22">
        <v>9.9918168349623429</v>
      </c>
      <c r="I15" s="22">
        <v>3.2784822616916798</v>
      </c>
      <c r="J15" s="22">
        <v>19.94371423174999</v>
      </c>
      <c r="K15" s="22">
        <v>114.11225552405105</v>
      </c>
      <c r="L15" s="22">
        <v>1034.1896483907808</v>
      </c>
      <c r="M15" s="30"/>
      <c r="N15" s="66">
        <v>4.3340039070697349</v>
      </c>
      <c r="O15" s="22">
        <v>2.238711153345299</v>
      </c>
      <c r="P15" s="22">
        <v>16.169463317847466</v>
      </c>
      <c r="Q15" s="22">
        <v>74.34318204509465</v>
      </c>
      <c r="R15" s="22">
        <v>1417.1437725752114</v>
      </c>
    </row>
    <row r="16" spans="2:18" s="15" customFormat="1" ht="15" customHeight="1">
      <c r="B16" s="54" t="s">
        <v>6</v>
      </c>
      <c r="C16" s="54"/>
      <c r="D16" s="55">
        <v>2489.7068936870942</v>
      </c>
      <c r="E16" s="55">
        <v>1102.336287270065</v>
      </c>
      <c r="F16" s="55">
        <v>1387.3706064170292</v>
      </c>
      <c r="G16" s="30"/>
      <c r="H16" s="55">
        <v>3.6732903226586786</v>
      </c>
      <c r="I16" s="55">
        <v>1.8469548854926801</v>
      </c>
      <c r="J16" s="55">
        <v>16.160524358097792</v>
      </c>
      <c r="K16" s="55">
        <v>103.95199111023936</v>
      </c>
      <c r="L16" s="55">
        <v>976.7035265935765</v>
      </c>
      <c r="M16" s="30"/>
      <c r="N16" s="67">
        <v>2.243740675877278</v>
      </c>
      <c r="O16" s="55">
        <v>1.781842818428184</v>
      </c>
      <c r="P16" s="55">
        <v>13.670731707317074</v>
      </c>
      <c r="Q16" s="55">
        <v>67.449711800332963</v>
      </c>
      <c r="R16" s="55">
        <v>1302.2245794150738</v>
      </c>
    </row>
    <row r="17" spans="2:18" s="15" customFormat="1" ht="15" customHeight="1">
      <c r="B17" s="54" t="s">
        <v>150</v>
      </c>
      <c r="C17" s="54"/>
      <c r="D17" s="55">
        <v>206.03815655471021</v>
      </c>
      <c r="E17" s="55">
        <v>79.179629973170861</v>
      </c>
      <c r="F17" s="55">
        <v>126.85852658153934</v>
      </c>
      <c r="G17" s="30"/>
      <c r="H17" s="55">
        <v>6.3185265123036638</v>
      </c>
      <c r="I17" s="55">
        <v>1.4315273761989997</v>
      </c>
      <c r="J17" s="55">
        <v>3.7831898736521978</v>
      </c>
      <c r="K17" s="55">
        <v>10.160264413811692</v>
      </c>
      <c r="L17" s="55">
        <v>57.486121797204305</v>
      </c>
      <c r="M17" s="30"/>
      <c r="N17" s="67">
        <v>2.0902632311924569</v>
      </c>
      <c r="O17" s="55">
        <v>0.45686833491711515</v>
      </c>
      <c r="P17" s="55">
        <v>2.4987316105303909</v>
      </c>
      <c r="Q17" s="55">
        <v>6.8934702447616845</v>
      </c>
      <c r="R17" s="55">
        <v>114.9191931601377</v>
      </c>
    </row>
    <row r="18" spans="2:18" s="15" customFormat="1" ht="15" customHeight="1">
      <c r="B18" s="35" t="s">
        <v>21</v>
      </c>
      <c r="C18" s="35"/>
      <c r="D18" s="22">
        <v>1.9677909990532534</v>
      </c>
      <c r="E18" s="22">
        <v>1.9666666666666668</v>
      </c>
      <c r="F18" s="22">
        <v>0.39000000000000007</v>
      </c>
      <c r="G18" s="30"/>
      <c r="H18" s="68" t="s">
        <v>199</v>
      </c>
      <c r="I18" s="68" t="s">
        <v>199</v>
      </c>
      <c r="J18" s="22">
        <v>2.3333333333333334E-2</v>
      </c>
      <c r="K18" s="22">
        <v>0.26</v>
      </c>
      <c r="L18" s="22">
        <v>1.6833333333333333</v>
      </c>
      <c r="M18" s="30"/>
      <c r="N18" s="68">
        <v>0.02</v>
      </c>
      <c r="O18" s="68" t="s">
        <v>199</v>
      </c>
      <c r="P18" s="22">
        <v>0.01</v>
      </c>
      <c r="Q18" s="22">
        <v>0.35666666666666669</v>
      </c>
      <c r="R18" s="68">
        <v>3.3333333333333335E-3</v>
      </c>
    </row>
    <row r="19" spans="2:18" s="15" customFormat="1" ht="15" customHeight="1">
      <c r="B19" s="35" t="s">
        <v>22</v>
      </c>
      <c r="C19" s="35"/>
      <c r="D19" s="22">
        <v>5.402444061840507</v>
      </c>
      <c r="E19" s="68" t="s">
        <v>199</v>
      </c>
      <c r="F19" s="22">
        <v>5.402444061840507</v>
      </c>
      <c r="G19" s="30"/>
      <c r="H19" s="68" t="s">
        <v>199</v>
      </c>
      <c r="I19" s="68" t="s">
        <v>199</v>
      </c>
      <c r="J19" s="68" t="s">
        <v>199</v>
      </c>
      <c r="K19" s="68" t="s">
        <v>199</v>
      </c>
      <c r="L19" s="68" t="s">
        <v>199</v>
      </c>
      <c r="M19" s="30"/>
      <c r="N19" s="68" t="s">
        <v>199</v>
      </c>
      <c r="O19" s="22">
        <v>2.0191405342624855</v>
      </c>
      <c r="P19" s="22">
        <v>3.3757705708925219</v>
      </c>
      <c r="Q19" s="22">
        <v>7.5329566854990598E-3</v>
      </c>
      <c r="R19" s="68" t="s">
        <v>199</v>
      </c>
    </row>
    <row r="20" spans="2:18" s="15" customFormat="1" ht="15" customHeight="1">
      <c r="B20" s="54" t="s">
        <v>155</v>
      </c>
      <c r="C20" s="54"/>
      <c r="D20" s="55">
        <v>0</v>
      </c>
      <c r="E20" s="69" t="s">
        <v>199</v>
      </c>
      <c r="F20" s="55">
        <v>0.33887957616771175</v>
      </c>
      <c r="G20" s="30"/>
      <c r="H20" s="69" t="s">
        <v>199</v>
      </c>
      <c r="I20" s="69" t="s">
        <v>199</v>
      </c>
      <c r="J20" s="69" t="s">
        <v>199</v>
      </c>
      <c r="K20" s="69" t="s">
        <v>199</v>
      </c>
      <c r="L20" s="69" t="s">
        <v>199</v>
      </c>
      <c r="M20" s="30"/>
      <c r="N20" s="69" t="s">
        <v>199</v>
      </c>
      <c r="O20" s="69" t="s">
        <v>199</v>
      </c>
      <c r="P20" s="55">
        <v>0.33699633699633696</v>
      </c>
      <c r="Q20" s="55">
        <v>1.88323917137476E-3</v>
      </c>
      <c r="R20" s="69" t="s">
        <v>199</v>
      </c>
    </row>
    <row r="21" spans="2:18" s="15" customFormat="1" ht="15" customHeight="1">
      <c r="B21" s="54" t="s">
        <v>7</v>
      </c>
      <c r="C21" s="54"/>
      <c r="D21" s="55">
        <v>0</v>
      </c>
      <c r="E21" s="69" t="s">
        <v>199</v>
      </c>
      <c r="F21" s="55">
        <v>0.33449477351916379</v>
      </c>
      <c r="G21" s="30"/>
      <c r="H21" s="69" t="s">
        <v>199</v>
      </c>
      <c r="I21" s="69" t="s">
        <v>199</v>
      </c>
      <c r="J21" s="69" t="s">
        <v>199</v>
      </c>
      <c r="K21" s="69" t="s">
        <v>199</v>
      </c>
      <c r="L21" s="69" t="s">
        <v>199</v>
      </c>
      <c r="M21" s="30"/>
      <c r="N21" s="69" t="s">
        <v>199</v>
      </c>
      <c r="O21" s="55">
        <v>0.33391405342624858</v>
      </c>
      <c r="P21" s="55">
        <v>5.8072009291520999E-4</v>
      </c>
      <c r="Q21" s="69" t="s">
        <v>199</v>
      </c>
      <c r="R21" s="69" t="s">
        <v>199</v>
      </c>
    </row>
    <row r="22" spans="2:18" s="15" customFormat="1" ht="15" customHeight="1">
      <c r="B22" s="54" t="s">
        <v>8</v>
      </c>
      <c r="C22" s="54"/>
      <c r="D22" s="55">
        <v>0</v>
      </c>
      <c r="E22" s="69" t="s">
        <v>199</v>
      </c>
      <c r="F22" s="55">
        <v>0.33333333333333331</v>
      </c>
      <c r="G22" s="30"/>
      <c r="H22" s="69" t="s">
        <v>199</v>
      </c>
      <c r="I22" s="69" t="s">
        <v>199</v>
      </c>
      <c r="J22" s="69" t="s">
        <v>199</v>
      </c>
      <c r="K22" s="69" t="s">
        <v>199</v>
      </c>
      <c r="L22" s="69" t="s">
        <v>199</v>
      </c>
      <c r="M22" s="30"/>
      <c r="N22" s="69" t="s">
        <v>199</v>
      </c>
      <c r="O22" s="69" t="s">
        <v>199</v>
      </c>
      <c r="P22" s="55">
        <v>0.33333333333333331</v>
      </c>
      <c r="Q22" s="69" t="s">
        <v>199</v>
      </c>
      <c r="R22" s="69" t="s">
        <v>199</v>
      </c>
    </row>
    <row r="23" spans="2:18" s="15" customFormat="1" ht="15" customHeight="1">
      <c r="B23" s="54" t="s">
        <v>151</v>
      </c>
      <c r="C23" s="54"/>
      <c r="D23" s="69" t="s">
        <v>199</v>
      </c>
      <c r="E23" s="69" t="s">
        <v>199</v>
      </c>
      <c r="F23" s="69" t="s">
        <v>199</v>
      </c>
      <c r="G23" s="30"/>
      <c r="H23" s="69" t="s">
        <v>199</v>
      </c>
      <c r="I23" s="69" t="s">
        <v>199</v>
      </c>
      <c r="J23" s="69" t="s">
        <v>199</v>
      </c>
      <c r="K23" s="69" t="s">
        <v>199</v>
      </c>
      <c r="L23" s="69" t="s">
        <v>199</v>
      </c>
      <c r="M23" s="30"/>
      <c r="N23" s="69" t="s">
        <v>199</v>
      </c>
      <c r="O23" s="69" t="s">
        <v>199</v>
      </c>
      <c r="P23" s="69" t="s">
        <v>199</v>
      </c>
      <c r="Q23" s="69" t="s">
        <v>199</v>
      </c>
      <c r="R23" s="69" t="s">
        <v>199</v>
      </c>
    </row>
    <row r="24" spans="2:18" s="15" customFormat="1" ht="15" customHeight="1">
      <c r="B24" s="54" t="s">
        <v>9</v>
      </c>
      <c r="C24" s="54"/>
      <c r="D24" s="69" t="s">
        <v>199</v>
      </c>
      <c r="E24" s="69" t="s">
        <v>199</v>
      </c>
      <c r="F24" s="69" t="s">
        <v>199</v>
      </c>
      <c r="G24" s="30"/>
      <c r="H24" s="69" t="s">
        <v>199</v>
      </c>
      <c r="I24" s="69" t="s">
        <v>199</v>
      </c>
      <c r="J24" s="69" t="s">
        <v>199</v>
      </c>
      <c r="K24" s="69" t="s">
        <v>199</v>
      </c>
      <c r="L24" s="69" t="s">
        <v>199</v>
      </c>
      <c r="M24" s="30"/>
      <c r="N24" s="69" t="s">
        <v>199</v>
      </c>
      <c r="O24" s="69" t="s">
        <v>199</v>
      </c>
      <c r="P24" s="69" t="s">
        <v>199</v>
      </c>
      <c r="Q24" s="69" t="s">
        <v>199</v>
      </c>
      <c r="R24" s="69" t="s">
        <v>199</v>
      </c>
    </row>
    <row r="25" spans="2:18" s="15" customFormat="1" ht="15" customHeight="1">
      <c r="B25" s="54" t="s">
        <v>10</v>
      </c>
      <c r="C25" s="54"/>
      <c r="D25" s="55">
        <v>2.3459516919624401</v>
      </c>
      <c r="E25" s="69" t="s">
        <v>199</v>
      </c>
      <c r="F25" s="55">
        <v>2.3459516919624401</v>
      </c>
      <c r="G25" s="30"/>
      <c r="H25" s="69" t="s">
        <v>199</v>
      </c>
      <c r="I25" s="69" t="s">
        <v>199</v>
      </c>
      <c r="J25" s="69" t="s">
        <v>199</v>
      </c>
      <c r="K25" s="69" t="s">
        <v>199</v>
      </c>
      <c r="L25" s="69" t="s">
        <v>199</v>
      </c>
      <c r="M25" s="30"/>
      <c r="N25" s="69" t="s">
        <v>199</v>
      </c>
      <c r="O25" s="55">
        <v>0.670150987224158</v>
      </c>
      <c r="P25" s="55">
        <v>1.670150987224158</v>
      </c>
      <c r="Q25" s="55">
        <v>5.6497175141242998E-3</v>
      </c>
      <c r="R25" s="69" t="s">
        <v>199</v>
      </c>
    </row>
    <row r="26" spans="2:18" s="15" customFormat="1" ht="15" customHeight="1">
      <c r="B26" s="54" t="s">
        <v>11</v>
      </c>
      <c r="C26" s="54"/>
      <c r="D26" s="55">
        <v>2.0497846868578575</v>
      </c>
      <c r="E26" s="69" t="s">
        <v>199</v>
      </c>
      <c r="F26" s="55">
        <v>2.0497846868578575</v>
      </c>
      <c r="G26" s="30"/>
      <c r="H26" s="69" t="s">
        <v>199</v>
      </c>
      <c r="I26" s="69" t="s">
        <v>199</v>
      </c>
      <c r="J26" s="69" t="s">
        <v>199</v>
      </c>
      <c r="K26" s="69" t="s">
        <v>199</v>
      </c>
      <c r="L26" s="69" t="s">
        <v>199</v>
      </c>
      <c r="M26" s="30"/>
      <c r="N26" s="69" t="s">
        <v>199</v>
      </c>
      <c r="O26" s="55">
        <v>1.0150754936120789</v>
      </c>
      <c r="P26" s="55">
        <v>1.0347091932457786</v>
      </c>
      <c r="Q26" s="69" t="s">
        <v>199</v>
      </c>
      <c r="R26" s="69" t="s">
        <v>199</v>
      </c>
    </row>
    <row r="27" spans="2:18" s="15" customFormat="1" ht="15" customHeight="1">
      <c r="B27" s="35" t="s">
        <v>23</v>
      </c>
      <c r="C27" s="35"/>
      <c r="D27" s="22">
        <v>84.749241619121804</v>
      </c>
      <c r="E27" s="22">
        <v>44.550560172430487</v>
      </c>
      <c r="F27" s="22">
        <v>40.25</v>
      </c>
      <c r="G27" s="30"/>
      <c r="H27" s="22">
        <v>43.749192965056771</v>
      </c>
      <c r="I27" s="22">
        <v>0.69012804626187496</v>
      </c>
      <c r="J27" s="68" t="s">
        <v>199</v>
      </c>
      <c r="K27" s="22">
        <v>0.37857965176760983</v>
      </c>
      <c r="L27" s="22">
        <v>1.6330180777777769E-2</v>
      </c>
      <c r="M27" s="30"/>
      <c r="N27" s="66">
        <v>40.197171571489072</v>
      </c>
      <c r="O27" s="68" t="s">
        <v>199</v>
      </c>
      <c r="P27" s="68" t="s">
        <v>199</v>
      </c>
      <c r="Q27" s="22">
        <v>7.6502732240437098E-3</v>
      </c>
      <c r="R27" s="22">
        <v>4.8990542333333331E-2</v>
      </c>
    </row>
    <row r="28" spans="2:18" s="15" customFormat="1" ht="15" customHeight="1">
      <c r="B28" s="54" t="s">
        <v>12</v>
      </c>
      <c r="C28" s="54"/>
      <c r="D28" s="55">
        <v>40.545321436213527</v>
      </c>
      <c r="E28" s="55">
        <v>21.926922808197411</v>
      </c>
      <c r="F28" s="55">
        <v>18.618398628016116</v>
      </c>
      <c r="G28" s="30"/>
      <c r="H28" s="55">
        <v>21.890678379697409</v>
      </c>
      <c r="I28" s="69" t="s">
        <v>199</v>
      </c>
      <c r="J28" s="69" t="s">
        <v>199</v>
      </c>
      <c r="K28" s="55">
        <v>2.5888877500000001E-2</v>
      </c>
      <c r="L28" s="55">
        <v>1.0355550999999999E-2</v>
      </c>
      <c r="M28" s="30"/>
      <c r="N28" s="67">
        <v>18.587331975016117</v>
      </c>
      <c r="O28" s="69" t="s">
        <v>199</v>
      </c>
      <c r="P28" s="69" t="s">
        <v>199</v>
      </c>
      <c r="Q28" s="69" t="s">
        <v>199</v>
      </c>
      <c r="R28" s="55">
        <v>3.1066653E-2</v>
      </c>
    </row>
    <row r="29" spans="2:18" s="15" customFormat="1" ht="15" customHeight="1">
      <c r="B29" s="54" t="s">
        <v>13</v>
      </c>
      <c r="C29" s="54"/>
      <c r="D29" s="55">
        <v>17.867253339942671</v>
      </c>
      <c r="E29" s="55">
        <v>9.7128575073583399</v>
      </c>
      <c r="F29" s="55">
        <v>8.1543958325843331</v>
      </c>
      <c r="G29" s="30"/>
      <c r="H29" s="55">
        <v>9.1799315367177439</v>
      </c>
      <c r="I29" s="55">
        <v>0.17901693515076403</v>
      </c>
      <c r="J29" s="69" t="s">
        <v>199</v>
      </c>
      <c r="K29" s="55">
        <v>0.3492933681564987</v>
      </c>
      <c r="L29" s="55">
        <v>4.6156673333333301E-3</v>
      </c>
      <c r="M29" s="30"/>
      <c r="N29" s="67">
        <v>8.1328985573602885</v>
      </c>
      <c r="O29" s="69" t="s">
        <v>199</v>
      </c>
      <c r="P29" s="69" t="s">
        <v>199</v>
      </c>
      <c r="Q29" s="55">
        <v>7.6502732240437098E-3</v>
      </c>
      <c r="R29" s="55">
        <v>1.3847002000000001E-2</v>
      </c>
    </row>
    <row r="30" spans="2:18" s="15" customFormat="1" ht="15" customHeight="1">
      <c r="B30" s="54" t="s">
        <v>14</v>
      </c>
      <c r="C30" s="54"/>
      <c r="D30" s="55">
        <v>9.7864272664842744</v>
      </c>
      <c r="E30" s="55">
        <v>5.394940665779079</v>
      </c>
      <c r="F30" s="55">
        <v>4.3914866007051945</v>
      </c>
      <c r="G30" s="30"/>
      <c r="H30" s="55">
        <v>5.3904343582235237</v>
      </c>
      <c r="I30" s="69" t="s">
        <v>199</v>
      </c>
      <c r="J30" s="69" t="s">
        <v>199</v>
      </c>
      <c r="K30" s="55">
        <v>3.2187911111111098E-3</v>
      </c>
      <c r="L30" s="55">
        <v>1.2875164444444401E-3</v>
      </c>
      <c r="M30" s="30"/>
      <c r="N30" s="67">
        <v>4.3876240513718612</v>
      </c>
      <c r="O30" s="69" t="s">
        <v>199</v>
      </c>
      <c r="P30" s="69" t="s">
        <v>199</v>
      </c>
      <c r="Q30" s="69" t="s">
        <v>199</v>
      </c>
      <c r="R30" s="55">
        <v>3.86254933333333E-3</v>
      </c>
    </row>
    <row r="31" spans="2:18" s="15" customFormat="1" ht="15" customHeight="1">
      <c r="B31" s="54" t="s">
        <v>158</v>
      </c>
      <c r="C31" s="54"/>
      <c r="D31" s="55">
        <v>0.62247228322222203</v>
      </c>
      <c r="E31" s="55">
        <v>0.62</v>
      </c>
      <c r="F31" s="55">
        <v>0.33858727378867498</v>
      </c>
      <c r="G31" s="30"/>
      <c r="H31" s="55">
        <v>0.11</v>
      </c>
      <c r="I31" s="55">
        <v>0.51</v>
      </c>
      <c r="J31" s="69" t="s">
        <v>199</v>
      </c>
      <c r="K31" s="55">
        <v>1.78615E-4</v>
      </c>
      <c r="L31" s="55">
        <v>7.1445999999999993E-5</v>
      </c>
      <c r="M31" s="30"/>
      <c r="N31" s="67">
        <v>0.33858727378867498</v>
      </c>
      <c r="O31" s="69" t="s">
        <v>199</v>
      </c>
      <c r="P31" s="69" t="s">
        <v>199</v>
      </c>
      <c r="Q31" s="69" t="s">
        <v>199</v>
      </c>
      <c r="R31" s="55">
        <v>2.1433800000000001E-4</v>
      </c>
    </row>
    <row r="32" spans="2:18" s="15" customFormat="1" ht="15" customHeight="1">
      <c r="B32" s="54" t="s">
        <v>15</v>
      </c>
      <c r="C32" s="54"/>
      <c r="D32" s="55">
        <v>15.927767293259112</v>
      </c>
      <c r="E32" s="55">
        <v>7.1770375793069805</v>
      </c>
      <c r="F32" s="55">
        <v>8.750729713952131</v>
      </c>
      <c r="G32" s="30"/>
      <c r="H32" s="55">
        <v>7.1770375793069805</v>
      </c>
      <c r="I32" s="69" t="s">
        <v>199</v>
      </c>
      <c r="J32" s="69" t="s">
        <v>199</v>
      </c>
      <c r="K32" s="69" t="s">
        <v>199</v>
      </c>
      <c r="L32" s="69" t="s">
        <v>199</v>
      </c>
      <c r="M32" s="30"/>
      <c r="N32" s="67">
        <v>8.750729713952131</v>
      </c>
      <c r="O32" s="69" t="s">
        <v>199</v>
      </c>
      <c r="P32" s="69" t="s">
        <v>199</v>
      </c>
      <c r="Q32" s="69" t="s">
        <v>199</v>
      </c>
      <c r="R32" s="69" t="s">
        <v>199</v>
      </c>
    </row>
    <row r="33" spans="2:18" s="15" customFormat="1" ht="15" customHeight="1">
      <c r="B33" s="35" t="s">
        <v>24</v>
      </c>
      <c r="C33" s="35"/>
      <c r="D33" s="22">
        <v>105.47353762902725</v>
      </c>
      <c r="E33" s="22">
        <v>32.869032111199715</v>
      </c>
      <c r="F33" s="22">
        <v>72.604505517827519</v>
      </c>
      <c r="G33" s="30"/>
      <c r="H33" s="22">
        <v>0.77777777777777768</v>
      </c>
      <c r="I33" s="22">
        <v>6.6666666666666666E-2</v>
      </c>
      <c r="J33" s="22">
        <v>0.1680384087791495</v>
      </c>
      <c r="K33" s="22">
        <v>4.3705096375650054</v>
      </c>
      <c r="L33" s="22">
        <v>27.48603962041112</v>
      </c>
      <c r="M33" s="30"/>
      <c r="N33" s="68" t="s">
        <v>199</v>
      </c>
      <c r="O33" s="22">
        <v>5.8072009291520999E-4</v>
      </c>
      <c r="P33" s="22">
        <v>1.5005807200929151</v>
      </c>
      <c r="Q33" s="22">
        <v>4.509549982788549</v>
      </c>
      <c r="R33" s="22">
        <v>66.593794094853138</v>
      </c>
    </row>
    <row r="34" spans="2:18" s="15" customFormat="1" ht="15" customHeight="1">
      <c r="B34" s="54" t="s">
        <v>16</v>
      </c>
      <c r="C34" s="54"/>
      <c r="D34" s="69" t="s">
        <v>199</v>
      </c>
      <c r="E34" s="69" t="s">
        <v>199</v>
      </c>
      <c r="F34" s="69" t="s">
        <v>199</v>
      </c>
      <c r="G34" s="30"/>
      <c r="H34" s="69" t="s">
        <v>199</v>
      </c>
      <c r="I34" s="69" t="s">
        <v>199</v>
      </c>
      <c r="J34" s="69" t="s">
        <v>199</v>
      </c>
      <c r="K34" s="69" t="s">
        <v>199</v>
      </c>
      <c r="L34" s="69" t="s">
        <v>199</v>
      </c>
      <c r="M34" s="30"/>
      <c r="N34" s="69" t="s">
        <v>199</v>
      </c>
      <c r="O34" s="69" t="s">
        <v>199</v>
      </c>
      <c r="P34" s="69" t="s">
        <v>199</v>
      </c>
      <c r="Q34" s="69" t="s">
        <v>199</v>
      </c>
      <c r="R34" s="69" t="s">
        <v>199</v>
      </c>
    </row>
    <row r="35" spans="2:18" s="15" customFormat="1" ht="15" customHeight="1">
      <c r="B35" s="54" t="s">
        <v>17</v>
      </c>
      <c r="C35" s="54"/>
      <c r="D35" s="55">
        <v>15.539268391731342</v>
      </c>
      <c r="E35" s="55">
        <v>6.6717637526453455</v>
      </c>
      <c r="F35" s="55">
        <v>8.8675046390859968</v>
      </c>
      <c r="G35" s="30"/>
      <c r="H35" s="69" t="s">
        <v>199</v>
      </c>
      <c r="I35" s="69" t="s">
        <v>199</v>
      </c>
      <c r="J35" s="69" t="s">
        <v>199</v>
      </c>
      <c r="K35" s="55">
        <v>1.223658419512087</v>
      </c>
      <c r="L35" s="55">
        <v>5.4481053331332587</v>
      </c>
      <c r="M35" s="30"/>
      <c r="N35" s="69" t="s">
        <v>199</v>
      </c>
      <c r="O35" s="69" t="s">
        <v>199</v>
      </c>
      <c r="P35" s="55">
        <v>0.66666666666666663</v>
      </c>
      <c r="Q35" s="55">
        <v>2.0015871319402643</v>
      </c>
      <c r="R35" s="55">
        <v>6.1992508404790669</v>
      </c>
    </row>
    <row r="36" spans="2:18" s="15" customFormat="1" ht="15" customHeight="1">
      <c r="B36" s="54" t="s">
        <v>18</v>
      </c>
      <c r="C36" s="54"/>
      <c r="D36" s="55">
        <v>1.661673892000063E-2</v>
      </c>
      <c r="E36" s="69" t="s">
        <v>199</v>
      </c>
      <c r="F36" s="55">
        <v>1.661673892000063E-2</v>
      </c>
      <c r="G36" s="30"/>
      <c r="H36" s="69" t="s">
        <v>199</v>
      </c>
      <c r="I36" s="69" t="s">
        <v>199</v>
      </c>
      <c r="J36" s="69" t="s">
        <v>199</v>
      </c>
      <c r="K36" s="69" t="s">
        <v>199</v>
      </c>
      <c r="L36" s="69" t="s">
        <v>199</v>
      </c>
      <c r="M36" s="30"/>
      <c r="N36" s="69" t="s">
        <v>199</v>
      </c>
      <c r="O36" s="69" t="s">
        <v>199</v>
      </c>
      <c r="P36" s="69" t="s">
        <v>199</v>
      </c>
      <c r="Q36" s="69" t="s">
        <v>199</v>
      </c>
      <c r="R36" s="55">
        <v>1.661673892000063E-2</v>
      </c>
    </row>
    <row r="37" spans="2:18" s="15" customFormat="1" ht="15" customHeight="1">
      <c r="B37" s="54" t="s">
        <v>152</v>
      </c>
      <c r="C37" s="54"/>
      <c r="D37" s="55">
        <v>81.13515409875086</v>
      </c>
      <c r="E37" s="55">
        <v>24.223493921380829</v>
      </c>
      <c r="F37" s="55">
        <v>56.911660177370024</v>
      </c>
      <c r="G37" s="30"/>
      <c r="H37" s="55">
        <v>0.77777777777777768</v>
      </c>
      <c r="I37" s="55">
        <v>6.6666666666666666E-2</v>
      </c>
      <c r="J37" s="55">
        <v>0.16666666666666666</v>
      </c>
      <c r="K37" s="55">
        <v>3.0635178847195852</v>
      </c>
      <c r="L37" s="55">
        <v>20.148864925550132</v>
      </c>
      <c r="M37" s="30"/>
      <c r="N37" s="69" t="s">
        <v>199</v>
      </c>
      <c r="O37" s="69" t="s">
        <v>199</v>
      </c>
      <c r="P37" s="55">
        <v>0.5</v>
      </c>
      <c r="Q37" s="55">
        <v>1.5577439301511149</v>
      </c>
      <c r="R37" s="55">
        <v>54.853916247218912</v>
      </c>
    </row>
    <row r="38" spans="2:18" s="15" customFormat="1" ht="15" customHeight="1">
      <c r="B38" s="54" t="s">
        <v>19</v>
      </c>
      <c r="C38" s="54"/>
      <c r="D38" s="55">
        <v>8.7824983996250374</v>
      </c>
      <c r="E38" s="55">
        <v>1.9737744371735424</v>
      </c>
      <c r="F38" s="55">
        <v>6.8087239624514959</v>
      </c>
      <c r="G38" s="30"/>
      <c r="H38" s="69" t="s">
        <v>199</v>
      </c>
      <c r="I38" s="69" t="s">
        <v>199</v>
      </c>
      <c r="J38" s="55">
        <v>1.3717421124828501E-3</v>
      </c>
      <c r="K38" s="55">
        <v>8.3333333333333329E-2</v>
      </c>
      <c r="L38" s="55">
        <v>1.8890693617277263</v>
      </c>
      <c r="M38" s="30"/>
      <c r="N38" s="69" t="s">
        <v>199</v>
      </c>
      <c r="O38" s="55">
        <v>5.8072009291520999E-4</v>
      </c>
      <c r="P38" s="55">
        <v>0.33391405342624858</v>
      </c>
      <c r="Q38" s="55">
        <v>0.95021892069716962</v>
      </c>
      <c r="R38" s="55">
        <v>5.5240102682351626</v>
      </c>
    </row>
    <row r="39" spans="2:18" s="15" customFormat="1" ht="15" customHeight="1">
      <c r="B39" s="35" t="s">
        <v>25</v>
      </c>
      <c r="C39" s="35"/>
      <c r="D39" s="22">
        <v>63.45052056162482</v>
      </c>
      <c r="E39" s="22">
        <v>35.298337613451601</v>
      </c>
      <c r="F39" s="22">
        <v>28.15218294817322</v>
      </c>
      <c r="G39" s="30"/>
      <c r="H39" s="22">
        <v>1.081314486529834E-2</v>
      </c>
      <c r="I39" s="22">
        <v>1.2391573729863699E-3</v>
      </c>
      <c r="J39" s="22">
        <v>0.78137166816412096</v>
      </c>
      <c r="K39" s="22">
        <v>6.3397286269191628</v>
      </c>
      <c r="L39" s="22">
        <v>28.165185016130039</v>
      </c>
      <c r="M39" s="30"/>
      <c r="N39" s="66">
        <v>1.1811798663812674</v>
      </c>
      <c r="O39" s="22">
        <v>0.16666666666666666</v>
      </c>
      <c r="P39" s="22">
        <v>1.8412698412698412</v>
      </c>
      <c r="Q39" s="22">
        <v>7.8772806944016196</v>
      </c>
      <c r="R39" s="22">
        <v>17.085785879453823</v>
      </c>
    </row>
    <row r="40" spans="2:18" s="15" customFormat="1" ht="15" customHeight="1">
      <c r="B40" s="56"/>
      <c r="C40" s="5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65"/>
      <c r="O40" s="30"/>
      <c r="P40" s="30"/>
      <c r="Q40" s="30"/>
      <c r="R40" s="30"/>
    </row>
    <row r="41" spans="2:18" s="15" customFormat="1" ht="15" customHeight="1">
      <c r="B41" s="35" t="s">
        <v>140</v>
      </c>
      <c r="C41" s="35"/>
      <c r="D41" s="26">
        <v>50732.19615387448</v>
      </c>
      <c r="E41" s="26">
        <v>24564.493084925969</v>
      </c>
      <c r="F41" s="26">
        <v>26167.703068948511</v>
      </c>
      <c r="G41" s="32"/>
      <c r="H41" s="26">
        <v>68.32255285962087</v>
      </c>
      <c r="I41" s="26">
        <v>72.815238423057494</v>
      </c>
      <c r="J41" s="26">
        <v>823.56062536718241</v>
      </c>
      <c r="K41" s="26">
        <v>4233.331729082649</v>
      </c>
      <c r="L41" s="26">
        <v>19366.462939193461</v>
      </c>
      <c r="M41" s="32"/>
      <c r="N41" s="64">
        <v>51.813385910892841</v>
      </c>
      <c r="O41" s="26">
        <v>42.492692559188058</v>
      </c>
      <c r="P41" s="26">
        <v>493.60607726171747</v>
      </c>
      <c r="Q41" s="26">
        <v>2994.7221937056656</v>
      </c>
      <c r="R41" s="26">
        <v>22585.06871951104</v>
      </c>
    </row>
    <row r="42" spans="2:18" s="15" customFormat="1" ht="15" customHeight="1">
      <c r="B42" s="56"/>
      <c r="C42" s="56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65"/>
      <c r="O42" s="30"/>
      <c r="P42" s="30"/>
      <c r="Q42" s="30"/>
      <c r="R42" s="30"/>
    </row>
    <row r="43" spans="2:18" s="15" customFormat="1" ht="15" customHeight="1">
      <c r="B43" s="35" t="s">
        <v>43</v>
      </c>
      <c r="C43" s="35"/>
      <c r="D43" s="22">
        <v>15867.468196690303</v>
      </c>
      <c r="E43" s="22">
        <v>8262.1247805876192</v>
      </c>
      <c r="F43" s="22">
        <v>7605.3434161026762</v>
      </c>
      <c r="G43" s="30"/>
      <c r="H43" s="22">
        <v>12.367126225323442</v>
      </c>
      <c r="I43" s="22">
        <v>10.800330441966128</v>
      </c>
      <c r="J43" s="22">
        <v>122.36154143308138</v>
      </c>
      <c r="K43" s="22">
        <v>1590.9487069275324</v>
      </c>
      <c r="L43" s="22">
        <v>6525.6470755597184</v>
      </c>
      <c r="M43" s="30"/>
      <c r="N43" s="66">
        <v>7.0973438412142444</v>
      </c>
      <c r="O43" s="22">
        <v>10.051684088269454</v>
      </c>
      <c r="P43" s="22">
        <v>166.52647400423587</v>
      </c>
      <c r="Q43" s="22">
        <v>1457.576059755919</v>
      </c>
      <c r="R43" s="22">
        <v>5964.0918544130391</v>
      </c>
    </row>
    <row r="44" spans="2:18" s="15" customFormat="1" ht="15" customHeight="1">
      <c r="B44" s="54" t="s">
        <v>70</v>
      </c>
      <c r="C44" s="54"/>
      <c r="D44" s="55">
        <v>560.8957394620636</v>
      </c>
      <c r="E44" s="55">
        <v>351.59618510155565</v>
      </c>
      <c r="F44" s="55">
        <v>209.29955436050795</v>
      </c>
      <c r="G44" s="30"/>
      <c r="H44" s="69" t="s">
        <v>199</v>
      </c>
      <c r="I44" s="69" t="s">
        <v>199</v>
      </c>
      <c r="J44" s="55">
        <v>1.7463924963924971</v>
      </c>
      <c r="K44" s="55">
        <v>35.784403143955956</v>
      </c>
      <c r="L44" s="55">
        <v>314.06538946120719</v>
      </c>
      <c r="M44" s="30"/>
      <c r="N44" s="69" t="s">
        <v>199</v>
      </c>
      <c r="O44" s="69" t="s">
        <v>199</v>
      </c>
      <c r="P44" s="55">
        <v>3.0461152882205518</v>
      </c>
      <c r="Q44" s="55">
        <v>22.082623611180779</v>
      </c>
      <c r="R44" s="55">
        <v>184.17081546110663</v>
      </c>
    </row>
    <row r="45" spans="2:18" s="15" customFormat="1" ht="15" customHeight="1">
      <c r="B45" s="54" t="s">
        <v>71</v>
      </c>
      <c r="C45" s="54"/>
      <c r="D45" s="55">
        <v>482.52527768330401</v>
      </c>
      <c r="E45" s="55">
        <v>262.32028124533451</v>
      </c>
      <c r="F45" s="55">
        <v>220.20499643796953</v>
      </c>
      <c r="G45" s="30"/>
      <c r="H45" s="55">
        <v>7.1842951770833912</v>
      </c>
      <c r="I45" s="55">
        <v>2.0520170728349165</v>
      </c>
      <c r="J45" s="55">
        <v>20.001371742112479</v>
      </c>
      <c r="K45" s="55">
        <v>93.821921818592173</v>
      </c>
      <c r="L45" s="55">
        <v>139.26067543471157</v>
      </c>
      <c r="M45" s="30"/>
      <c r="N45" s="67">
        <v>2.9850846468184478</v>
      </c>
      <c r="O45" s="55">
        <v>2.3938978715629853</v>
      </c>
      <c r="P45" s="55">
        <v>14.566024818142912</v>
      </c>
      <c r="Q45" s="55">
        <v>65.51313625108746</v>
      </c>
      <c r="R45" s="55">
        <v>134.74685285035773</v>
      </c>
    </row>
    <row r="46" spans="2:18" s="15" customFormat="1" ht="15" customHeight="1">
      <c r="B46" s="54" t="s">
        <v>56</v>
      </c>
      <c r="C46" s="54"/>
      <c r="D46" s="55">
        <v>1069.1042484752832</v>
      </c>
      <c r="E46" s="55">
        <v>7.6486375822115864</v>
      </c>
      <c r="F46" s="55">
        <v>1061.4556108930715</v>
      </c>
      <c r="G46" s="30"/>
      <c r="H46" s="69" t="s">
        <v>199</v>
      </c>
      <c r="I46" s="69" t="s">
        <v>199</v>
      </c>
      <c r="J46" s="55">
        <v>0.34559884559884568</v>
      </c>
      <c r="K46" s="55">
        <v>2.3960235441438229</v>
      </c>
      <c r="L46" s="55">
        <v>4.9070151924689176</v>
      </c>
      <c r="M46" s="30"/>
      <c r="N46" s="69" t="s">
        <v>199</v>
      </c>
      <c r="O46" s="55">
        <v>4.3260384449751504E-3</v>
      </c>
      <c r="P46" s="55">
        <v>54.519377712574133</v>
      </c>
      <c r="Q46" s="55">
        <v>287.02426630898498</v>
      </c>
      <c r="R46" s="55">
        <v>719.90764083306738</v>
      </c>
    </row>
    <row r="47" spans="2:18" s="15" customFormat="1" ht="15" customHeight="1">
      <c r="B47" s="54" t="s">
        <v>57</v>
      </c>
      <c r="C47" s="54"/>
      <c r="D47" s="55">
        <v>120.4400777675763</v>
      </c>
      <c r="E47" s="69" t="s">
        <v>199</v>
      </c>
      <c r="F47" s="55">
        <v>120.4400777675763</v>
      </c>
      <c r="G47" s="30"/>
      <c r="H47" s="69" t="s">
        <v>199</v>
      </c>
      <c r="I47" s="69" t="s">
        <v>199</v>
      </c>
      <c r="J47" s="69" t="s">
        <v>199</v>
      </c>
      <c r="K47" s="69" t="s">
        <v>199</v>
      </c>
      <c r="L47" s="69" t="s">
        <v>199</v>
      </c>
      <c r="M47" s="30"/>
      <c r="N47" s="69" t="s">
        <v>199</v>
      </c>
      <c r="O47" s="55">
        <v>0.6926228973365175</v>
      </c>
      <c r="P47" s="55">
        <v>20.278860260407111</v>
      </c>
      <c r="Q47" s="55">
        <v>41.157214857446981</v>
      </c>
      <c r="R47" s="55">
        <v>58.311379752385683</v>
      </c>
    </row>
    <row r="48" spans="2:18" s="15" customFormat="1" ht="15" customHeight="1">
      <c r="B48" s="54" t="s">
        <v>60</v>
      </c>
      <c r="C48" s="54"/>
      <c r="D48" s="55">
        <v>1724.827451983193</v>
      </c>
      <c r="E48" s="55">
        <v>895.29856391212127</v>
      </c>
      <c r="F48" s="55">
        <v>829.52888807107183</v>
      </c>
      <c r="G48" s="30"/>
      <c r="H48" s="69" t="s">
        <v>199</v>
      </c>
      <c r="I48" s="55">
        <v>0.66864197530864189</v>
      </c>
      <c r="J48" s="55">
        <v>14.265256200733782</v>
      </c>
      <c r="K48" s="55">
        <v>169.17108824425773</v>
      </c>
      <c r="L48" s="55">
        <v>711.19357749182109</v>
      </c>
      <c r="M48" s="30"/>
      <c r="N48" s="69" t="s">
        <v>199</v>
      </c>
      <c r="O48" s="55">
        <v>0.67964478200159206</v>
      </c>
      <c r="P48" s="55">
        <v>13.719905214974309</v>
      </c>
      <c r="Q48" s="55">
        <v>139.71094519985417</v>
      </c>
      <c r="R48" s="55">
        <v>675.4183928742417</v>
      </c>
    </row>
    <row r="49" spans="2:18" s="15" customFormat="1" ht="15" customHeight="1">
      <c r="B49" s="54" t="s">
        <v>63</v>
      </c>
      <c r="C49" s="54"/>
      <c r="D49" s="55">
        <v>100.89736199063822</v>
      </c>
      <c r="E49" s="55">
        <v>39.120547485218424</v>
      </c>
      <c r="F49" s="55">
        <v>61.7768145054198</v>
      </c>
      <c r="G49" s="30"/>
      <c r="H49" s="69" t="s">
        <v>199</v>
      </c>
      <c r="I49" s="69" t="s">
        <v>199</v>
      </c>
      <c r="J49" s="55">
        <v>7.3858889648363204E-3</v>
      </c>
      <c r="K49" s="55">
        <v>8.7886099043107677</v>
      </c>
      <c r="L49" s="55">
        <v>30.324551691942816</v>
      </c>
      <c r="M49" s="30"/>
      <c r="N49" s="69" t="s">
        <v>199</v>
      </c>
      <c r="O49" s="69" t="s">
        <v>199</v>
      </c>
      <c r="P49" s="55">
        <v>0.67067669172932309</v>
      </c>
      <c r="Q49" s="55">
        <v>9.350554968571732</v>
      </c>
      <c r="R49" s="55">
        <v>51.755582845118745</v>
      </c>
    </row>
    <row r="50" spans="2:18" s="15" customFormat="1" ht="15" customHeight="1">
      <c r="B50" s="54" t="s">
        <v>74</v>
      </c>
      <c r="C50" s="54"/>
      <c r="D50" s="55">
        <v>32.759261626533117</v>
      </c>
      <c r="E50" s="55">
        <v>18.212353737787776</v>
      </c>
      <c r="F50" s="55">
        <v>14.546907888745343</v>
      </c>
      <c r="G50" s="30"/>
      <c r="H50" s="69" t="s">
        <v>199</v>
      </c>
      <c r="I50" s="55">
        <v>4.9382716049382999E-4</v>
      </c>
      <c r="J50" s="55">
        <v>1.7453351860759276</v>
      </c>
      <c r="K50" s="55">
        <v>2.7744452645837856</v>
      </c>
      <c r="L50" s="55">
        <v>13.692079459967571</v>
      </c>
      <c r="M50" s="30"/>
      <c r="N50" s="69" t="s">
        <v>199</v>
      </c>
      <c r="O50" s="55">
        <v>0.35063748711323389</v>
      </c>
      <c r="P50" s="55">
        <v>1.0143529555596309</v>
      </c>
      <c r="Q50" s="55">
        <v>2.7682997237572438</v>
      </c>
      <c r="R50" s="55">
        <v>10.413617722315236</v>
      </c>
    </row>
    <row r="51" spans="2:18" s="15" customFormat="1" ht="15" customHeight="1">
      <c r="B51" s="54" t="s">
        <v>69</v>
      </c>
      <c r="C51" s="54"/>
      <c r="D51" s="55">
        <v>430.13434840188853</v>
      </c>
      <c r="E51" s="55">
        <v>259.93275589141808</v>
      </c>
      <c r="F51" s="55">
        <v>170.20159251047045</v>
      </c>
      <c r="G51" s="30"/>
      <c r="H51" s="69" t="s">
        <v>199</v>
      </c>
      <c r="I51" s="55">
        <v>0.33382716049382716</v>
      </c>
      <c r="J51" s="55">
        <v>7.2551467051467062</v>
      </c>
      <c r="K51" s="55">
        <v>68.706390804303354</v>
      </c>
      <c r="L51" s="55">
        <v>183.63739122147413</v>
      </c>
      <c r="M51" s="30"/>
      <c r="N51" s="67">
        <v>1.0368359603035611</v>
      </c>
      <c r="O51" s="55">
        <v>0.33765937177830851</v>
      </c>
      <c r="P51" s="55">
        <v>2.3760193165841437</v>
      </c>
      <c r="Q51" s="55">
        <v>30.730696299235699</v>
      </c>
      <c r="R51" s="55">
        <v>135.72038156256875</v>
      </c>
    </row>
    <row r="52" spans="2:18" s="15" customFormat="1" ht="15" customHeight="1">
      <c r="B52" s="54" t="s">
        <v>54</v>
      </c>
      <c r="C52" s="54"/>
      <c r="D52" s="55">
        <v>123.07624350249395</v>
      </c>
      <c r="E52" s="55">
        <v>98.162437678459611</v>
      </c>
      <c r="F52" s="55">
        <v>24.913805824034341</v>
      </c>
      <c r="G52" s="30"/>
      <c r="H52" s="69" t="s">
        <v>199</v>
      </c>
      <c r="I52" s="69" t="s">
        <v>199</v>
      </c>
      <c r="J52" s="55">
        <v>0.33333333333333331</v>
      </c>
      <c r="K52" s="55">
        <v>20.535113986981681</v>
      </c>
      <c r="L52" s="55">
        <v>77.293990358144598</v>
      </c>
      <c r="M52" s="30"/>
      <c r="N52" s="69" t="s">
        <v>199</v>
      </c>
      <c r="O52" s="69" t="s">
        <v>199</v>
      </c>
      <c r="P52" s="55">
        <v>0.66666666666666663</v>
      </c>
      <c r="Q52" s="55">
        <v>7.3357496120254266</v>
      </c>
      <c r="R52" s="55">
        <v>16.911389545342246</v>
      </c>
    </row>
    <row r="53" spans="2:18" s="15" customFormat="1" ht="15" customHeight="1">
      <c r="B53" s="54" t="s">
        <v>148</v>
      </c>
      <c r="C53" s="54"/>
      <c r="D53" s="55">
        <v>407.26677337349247</v>
      </c>
      <c r="E53" s="55">
        <v>234.28263599235495</v>
      </c>
      <c r="F53" s="55">
        <v>172.98413738113749</v>
      </c>
      <c r="G53" s="30"/>
      <c r="H53" s="55">
        <v>1.7311028500619576</v>
      </c>
      <c r="I53" s="55">
        <v>1.3568497865895637</v>
      </c>
      <c r="J53" s="55">
        <v>5.3334829779274209</v>
      </c>
      <c r="K53" s="55">
        <v>29.040037317001946</v>
      </c>
      <c r="L53" s="55">
        <v>196.82116306077407</v>
      </c>
      <c r="M53" s="30"/>
      <c r="N53" s="67">
        <v>0.47192060712200812</v>
      </c>
      <c r="O53" s="55">
        <v>1.3809197562280602</v>
      </c>
      <c r="P53" s="55">
        <v>4.7372149886912398</v>
      </c>
      <c r="Q53" s="55">
        <v>24.185977215349478</v>
      </c>
      <c r="R53" s="55">
        <v>142.2081048137467</v>
      </c>
    </row>
    <row r="54" spans="2:18" s="15" customFormat="1" ht="15" customHeight="1">
      <c r="B54" s="54" t="s">
        <v>53</v>
      </c>
      <c r="C54" s="54"/>
      <c r="D54" s="55">
        <v>584.85826557821724</v>
      </c>
      <c r="E54" s="55">
        <v>365.34614262379364</v>
      </c>
      <c r="F54" s="55">
        <v>219.51212295442355</v>
      </c>
      <c r="G54" s="30"/>
      <c r="H54" s="55">
        <v>4.9566294919454797E-3</v>
      </c>
      <c r="I54" s="55">
        <v>2.2268116939740202E-3</v>
      </c>
      <c r="J54" s="55">
        <v>3.8587212981949826</v>
      </c>
      <c r="K54" s="55">
        <v>81.07903385151954</v>
      </c>
      <c r="L54" s="55">
        <v>280.40120403289319</v>
      </c>
      <c r="M54" s="30"/>
      <c r="N54" s="67">
        <v>1.666666666666667E-2</v>
      </c>
      <c r="O54" s="55">
        <v>4.3260384449751504E-3</v>
      </c>
      <c r="P54" s="55">
        <v>2.3720092915214868</v>
      </c>
      <c r="Q54" s="55">
        <v>36.68044358299526</v>
      </c>
      <c r="R54" s="55">
        <v>180.43867737479516</v>
      </c>
    </row>
    <row r="55" spans="2:18" s="15" customFormat="1" ht="15" customHeight="1">
      <c r="B55" s="54" t="s">
        <v>65</v>
      </c>
      <c r="C55" s="54"/>
      <c r="D55" s="55">
        <v>178.41766533742401</v>
      </c>
      <c r="E55" s="55">
        <v>104.104757837767</v>
      </c>
      <c r="F55" s="55">
        <v>74.31290749965703</v>
      </c>
      <c r="G55" s="30"/>
      <c r="H55" s="69" t="s">
        <v>199</v>
      </c>
      <c r="I55" s="55">
        <v>1.97530864197531E-3</v>
      </c>
      <c r="J55" s="55">
        <v>5.9881192881192886</v>
      </c>
      <c r="K55" s="55">
        <v>25.261902202490507</v>
      </c>
      <c r="L55" s="55">
        <v>72.852761038515226</v>
      </c>
      <c r="M55" s="30"/>
      <c r="N55" s="69" t="s">
        <v>199</v>
      </c>
      <c r="O55" s="55">
        <v>0.68397082044656721</v>
      </c>
      <c r="P55" s="55">
        <v>2.4018216272388297</v>
      </c>
      <c r="Q55" s="55">
        <v>20.598604556063194</v>
      </c>
      <c r="R55" s="55">
        <v>50.628510495908444</v>
      </c>
    </row>
    <row r="56" spans="2:18" s="15" customFormat="1" ht="15" customHeight="1">
      <c r="B56" s="54" t="s">
        <v>73</v>
      </c>
      <c r="C56" s="54"/>
      <c r="D56" s="55">
        <v>172.78518542969604</v>
      </c>
      <c r="E56" s="55">
        <v>144.88988407101371</v>
      </c>
      <c r="F56" s="55">
        <v>27.895301358682321</v>
      </c>
      <c r="G56" s="30"/>
      <c r="H56" s="69" t="s">
        <v>199</v>
      </c>
      <c r="I56" s="69" t="s">
        <v>199</v>
      </c>
      <c r="J56" s="55">
        <v>0.35786435786435772</v>
      </c>
      <c r="K56" s="55">
        <v>14.432704186487735</v>
      </c>
      <c r="L56" s="55">
        <v>130.09931552666163</v>
      </c>
      <c r="M56" s="30"/>
      <c r="N56" s="69" t="s">
        <v>199</v>
      </c>
      <c r="O56" s="69" t="s">
        <v>199</v>
      </c>
      <c r="P56" s="69" t="s">
        <v>199</v>
      </c>
      <c r="Q56" s="55">
        <v>2.7952339428129469</v>
      </c>
      <c r="R56" s="55">
        <v>25.100067415869376</v>
      </c>
    </row>
    <row r="57" spans="2:18" s="15" customFormat="1" ht="15" customHeight="1">
      <c r="B57" s="54" t="s">
        <v>61</v>
      </c>
      <c r="C57" s="54"/>
      <c r="D57" s="55">
        <v>182.64037892082763</v>
      </c>
      <c r="E57" s="55">
        <v>109.0007684567337</v>
      </c>
      <c r="F57" s="55">
        <v>73.639610464093948</v>
      </c>
      <c r="G57" s="30"/>
      <c r="H57" s="69" t="s">
        <v>199</v>
      </c>
      <c r="I57" s="55">
        <v>0.33382716049382716</v>
      </c>
      <c r="J57" s="55">
        <v>2.4228956228956235</v>
      </c>
      <c r="K57" s="55">
        <v>38.980282139185746</v>
      </c>
      <c r="L57" s="55">
        <v>67.2637635341585</v>
      </c>
      <c r="M57" s="30"/>
      <c r="N57" s="67">
        <v>0.35000000000000003</v>
      </c>
      <c r="O57" s="69" t="s">
        <v>199</v>
      </c>
      <c r="P57" s="55">
        <v>1.0140350877192981</v>
      </c>
      <c r="Q57" s="55">
        <v>14.377666965164378</v>
      </c>
      <c r="R57" s="55">
        <v>57.897908411210267</v>
      </c>
    </row>
    <row r="58" spans="2:18" s="15" customFormat="1" ht="15" customHeight="1">
      <c r="B58" s="54" t="s">
        <v>76</v>
      </c>
      <c r="C58" s="54"/>
      <c r="D58" s="55">
        <v>278.07775480427784</v>
      </c>
      <c r="E58" s="55">
        <v>153.94804138365271</v>
      </c>
      <c r="F58" s="55">
        <v>124.12971342062515</v>
      </c>
      <c r="G58" s="30"/>
      <c r="H58" s="69" t="s">
        <v>199</v>
      </c>
      <c r="I58" s="69" t="s">
        <v>199</v>
      </c>
      <c r="J58" s="55">
        <v>0.76503126503126462</v>
      </c>
      <c r="K58" s="55">
        <v>28.537302415244451</v>
      </c>
      <c r="L58" s="55">
        <v>124.645707703377</v>
      </c>
      <c r="M58" s="30"/>
      <c r="N58" s="69" t="s">
        <v>199</v>
      </c>
      <c r="O58" s="69" t="s">
        <v>199</v>
      </c>
      <c r="P58" s="55">
        <v>0.33734335839599</v>
      </c>
      <c r="Q58" s="55">
        <v>15.76123641039713</v>
      </c>
      <c r="R58" s="55">
        <v>108.03113365183204</v>
      </c>
    </row>
    <row r="59" spans="2:18" s="15" customFormat="1" ht="15" customHeight="1">
      <c r="B59" s="54" t="s">
        <v>62</v>
      </c>
      <c r="C59" s="54"/>
      <c r="D59" s="55">
        <v>13.46118688681255</v>
      </c>
      <c r="E59" s="55">
        <v>10.077635226780117</v>
      </c>
      <c r="F59" s="55">
        <v>3.3835516600324334</v>
      </c>
      <c r="G59" s="30"/>
      <c r="H59" s="69" t="s">
        <v>199</v>
      </c>
      <c r="I59" s="69" t="s">
        <v>199</v>
      </c>
      <c r="J59" s="55">
        <v>6.13275613275612E-3</v>
      </c>
      <c r="K59" s="55">
        <v>4.5506604802152273</v>
      </c>
      <c r="L59" s="55">
        <v>5.5208419904321326</v>
      </c>
      <c r="M59" s="30"/>
      <c r="N59" s="69" t="s">
        <v>199</v>
      </c>
      <c r="O59" s="55">
        <v>4.3260384449751504E-3</v>
      </c>
      <c r="P59" s="55">
        <v>6.5957576869001703E-3</v>
      </c>
      <c r="Q59" s="55">
        <v>0.71801263430859275</v>
      </c>
      <c r="R59" s="55">
        <v>2.6546172295919654</v>
      </c>
    </row>
    <row r="60" spans="2:18" s="15" customFormat="1" ht="15" customHeight="1">
      <c r="B60" s="54" t="s">
        <v>75</v>
      </c>
      <c r="C60" s="54"/>
      <c r="D60" s="55">
        <v>549.83758891322259</v>
      </c>
      <c r="E60" s="55">
        <v>295.96927019048013</v>
      </c>
      <c r="F60" s="55">
        <v>253.86831872274249</v>
      </c>
      <c r="G60" s="30"/>
      <c r="H60" s="55">
        <v>1.4869888475836399E-2</v>
      </c>
      <c r="I60" s="55">
        <v>1.3419890770572307</v>
      </c>
      <c r="J60" s="55">
        <v>7.0157563287192923</v>
      </c>
      <c r="K60" s="55">
        <v>56.461549932799585</v>
      </c>
      <c r="L60" s="55">
        <v>231.13510496342812</v>
      </c>
      <c r="M60" s="30"/>
      <c r="N60" s="69" t="s">
        <v>199</v>
      </c>
      <c r="O60" s="55">
        <v>0.68829685889154246</v>
      </c>
      <c r="P60" s="55">
        <v>5.0810990891863801</v>
      </c>
      <c r="Q60" s="55">
        <v>31.06796563796772</v>
      </c>
      <c r="R60" s="55">
        <v>217.03095713669686</v>
      </c>
    </row>
    <row r="61" spans="2:18" s="15" customFormat="1" ht="15" customHeight="1">
      <c r="B61" s="54" t="s">
        <v>66</v>
      </c>
      <c r="C61" s="54"/>
      <c r="D61" s="55">
        <v>94.994082837813593</v>
      </c>
      <c r="E61" s="55">
        <v>64.302907748777059</v>
      </c>
      <c r="F61" s="55">
        <v>30.691175089036538</v>
      </c>
      <c r="G61" s="30"/>
      <c r="H61" s="55">
        <v>0.33828996282527873</v>
      </c>
      <c r="I61" s="55">
        <v>1.2391573729863699E-3</v>
      </c>
      <c r="J61" s="55">
        <v>2.4531024531024528E-2</v>
      </c>
      <c r="K61" s="55">
        <v>8.2534284408114758</v>
      </c>
      <c r="L61" s="55">
        <v>55.685419163236297</v>
      </c>
      <c r="M61" s="30"/>
      <c r="N61" s="69" t="s">
        <v>199</v>
      </c>
      <c r="O61" s="55">
        <v>4.3260384449751504E-3</v>
      </c>
      <c r="P61" s="55">
        <v>4.5907451555718499E-3</v>
      </c>
      <c r="Q61" s="55">
        <v>3.0791278919322713</v>
      </c>
      <c r="R61" s="55">
        <v>27.60313041350372</v>
      </c>
    </row>
    <row r="62" spans="2:18" s="15" customFormat="1" ht="15" customHeight="1">
      <c r="B62" s="54" t="s">
        <v>77</v>
      </c>
      <c r="C62" s="54"/>
      <c r="D62" s="55">
        <v>867.9932306882838</v>
      </c>
      <c r="E62" s="55">
        <v>570.25467464984388</v>
      </c>
      <c r="F62" s="55">
        <v>297.73855603843992</v>
      </c>
      <c r="G62" s="30"/>
      <c r="H62" s="69" t="s">
        <v>199</v>
      </c>
      <c r="I62" s="69" t="s">
        <v>199</v>
      </c>
      <c r="J62" s="55">
        <v>5.8060302270828572</v>
      </c>
      <c r="K62" s="55">
        <v>151.39230814115413</v>
      </c>
      <c r="L62" s="55">
        <v>413.05633628160689</v>
      </c>
      <c r="M62" s="30"/>
      <c r="N62" s="69" t="s">
        <v>199</v>
      </c>
      <c r="O62" s="69" t="s">
        <v>199</v>
      </c>
      <c r="P62" s="55">
        <v>2.0300751879699255</v>
      </c>
      <c r="Q62" s="55">
        <v>49.516058976974115</v>
      </c>
      <c r="R62" s="55">
        <v>246.19242187349587</v>
      </c>
    </row>
    <row r="63" spans="2:18" s="15" customFormat="1" ht="15" customHeight="1">
      <c r="B63" s="54" t="s">
        <v>197</v>
      </c>
      <c r="C63" s="54"/>
      <c r="D63" s="55">
        <v>657.38057456543447</v>
      </c>
      <c r="E63" s="55">
        <v>319.12067201501372</v>
      </c>
      <c r="F63" s="55">
        <v>338.2599025504208</v>
      </c>
      <c r="G63" s="30"/>
      <c r="H63" s="55">
        <v>3.0936117173850337</v>
      </c>
      <c r="I63" s="55">
        <v>3.3709468080223961</v>
      </c>
      <c r="J63" s="55">
        <v>13.720457709931397</v>
      </c>
      <c r="K63" s="55">
        <v>52.979359529864411</v>
      </c>
      <c r="L63" s="55">
        <v>245.95629624981052</v>
      </c>
      <c r="M63" s="30"/>
      <c r="N63" s="67">
        <v>2.2201692936368942</v>
      </c>
      <c r="O63" s="55">
        <v>2.112476999569354</v>
      </c>
      <c r="P63" s="55">
        <v>9.0731998576067117</v>
      </c>
      <c r="Q63" s="55">
        <v>49.073769075097893</v>
      </c>
      <c r="R63" s="55">
        <v>275.78028732450991</v>
      </c>
    </row>
    <row r="64" spans="2:18" s="15" customFormat="1" ht="15" customHeight="1">
      <c r="B64" s="54" t="s">
        <v>198</v>
      </c>
      <c r="C64" s="54"/>
      <c r="D64" s="55">
        <v>133.94174560205636</v>
      </c>
      <c r="E64" s="55">
        <v>98.140853318766375</v>
      </c>
      <c r="F64" s="55">
        <v>35.800892283289997</v>
      </c>
      <c r="G64" s="30"/>
      <c r="H64" s="69" t="s">
        <v>199</v>
      </c>
      <c r="I64" s="69" t="s">
        <v>199</v>
      </c>
      <c r="J64" s="55">
        <v>1.3885281385281383</v>
      </c>
      <c r="K64" s="55">
        <v>37.017205771782564</v>
      </c>
      <c r="L64" s="55">
        <v>59.735119408455667</v>
      </c>
      <c r="M64" s="30"/>
      <c r="N64" s="69" t="s">
        <v>199</v>
      </c>
      <c r="O64" s="69" t="s">
        <v>199</v>
      </c>
      <c r="P64" s="55">
        <v>0.33734335839599022</v>
      </c>
      <c r="Q64" s="55">
        <v>10.493672908863461</v>
      </c>
      <c r="R64" s="55">
        <v>24.969876016030543</v>
      </c>
    </row>
    <row r="65" spans="2:18" s="15" customFormat="1" ht="15" customHeight="1">
      <c r="B65" s="54" t="s">
        <v>67</v>
      </c>
      <c r="C65" s="54"/>
      <c r="D65" s="55">
        <v>385.78966412056548</v>
      </c>
      <c r="E65" s="69" t="s">
        <v>199</v>
      </c>
      <c r="F65" s="55">
        <v>385.78966412056548</v>
      </c>
      <c r="G65" s="30"/>
      <c r="H65" s="69" t="s">
        <v>199</v>
      </c>
      <c r="I65" s="69" t="s">
        <v>199</v>
      </c>
      <c r="J65" s="69" t="s">
        <v>199</v>
      </c>
      <c r="K65" s="69" t="s">
        <v>199</v>
      </c>
      <c r="L65" s="69" t="s">
        <v>199</v>
      </c>
      <c r="M65" s="30"/>
      <c r="N65" s="67">
        <v>1.666666666666667E-2</v>
      </c>
      <c r="O65" s="55">
        <v>0.34631144866825875</v>
      </c>
      <c r="P65" s="55">
        <v>7.1501130875970418</v>
      </c>
      <c r="Q65" s="55">
        <v>90.142692013554168</v>
      </c>
      <c r="R65" s="55">
        <v>288.13388090407938</v>
      </c>
    </row>
    <row r="66" spans="2:18" s="15" customFormat="1" ht="15" customHeight="1">
      <c r="B66" s="54" t="s">
        <v>64</v>
      </c>
      <c r="C66" s="54"/>
      <c r="D66" s="55">
        <v>758.68009493625971</v>
      </c>
      <c r="E66" s="55">
        <v>374.28052854660143</v>
      </c>
      <c r="F66" s="55">
        <v>384.39956638965828</v>
      </c>
      <c r="G66" s="30"/>
      <c r="H66" s="69" t="s">
        <v>199</v>
      </c>
      <c r="I66" s="55">
        <v>0.33382716049382716</v>
      </c>
      <c r="J66" s="55">
        <v>3.9450200041817971</v>
      </c>
      <c r="K66" s="55">
        <v>95.898195068503028</v>
      </c>
      <c r="L66" s="55">
        <v>274.10348631342276</v>
      </c>
      <c r="M66" s="30"/>
      <c r="N66" s="69" t="s">
        <v>199</v>
      </c>
      <c r="O66" s="55">
        <v>0.3419854102232836</v>
      </c>
      <c r="P66" s="55">
        <v>2.4046702121156547</v>
      </c>
      <c r="Q66" s="55">
        <v>57.853240413074154</v>
      </c>
      <c r="R66" s="55">
        <v>323.79967035424517</v>
      </c>
    </row>
    <row r="67" spans="2:18" s="15" customFormat="1" ht="15" customHeight="1">
      <c r="B67" s="54" t="s">
        <v>59</v>
      </c>
      <c r="C67" s="54"/>
      <c r="D67" s="55">
        <v>996.39626186328337</v>
      </c>
      <c r="E67" s="55">
        <v>996.39626186328337</v>
      </c>
      <c r="F67" s="69" t="s">
        <v>199</v>
      </c>
      <c r="G67" s="30"/>
      <c r="H67" s="69" t="s">
        <v>199</v>
      </c>
      <c r="I67" s="69" t="s">
        <v>199</v>
      </c>
      <c r="J67" s="55">
        <v>0.35173160173160184</v>
      </c>
      <c r="K67" s="55">
        <v>75.871789420589266</v>
      </c>
      <c r="L67" s="55">
        <v>920.17274084096255</v>
      </c>
      <c r="M67" s="30"/>
      <c r="N67" s="69" t="s">
        <v>199</v>
      </c>
      <c r="O67" s="69" t="s">
        <v>199</v>
      </c>
      <c r="P67" s="69" t="s">
        <v>199</v>
      </c>
      <c r="Q67" s="69" t="s">
        <v>199</v>
      </c>
      <c r="R67" s="69" t="s">
        <v>199</v>
      </c>
    </row>
    <row r="68" spans="2:18" s="15" customFormat="1" ht="15" customHeight="1">
      <c r="B68" s="54" t="s">
        <v>52</v>
      </c>
      <c r="C68" s="54"/>
      <c r="D68" s="55">
        <v>472.72787810865856</v>
      </c>
      <c r="E68" s="55">
        <v>289.42766206825689</v>
      </c>
      <c r="F68" s="55">
        <v>183.30021604040166</v>
      </c>
      <c r="G68" s="30"/>
      <c r="H68" s="69" t="s">
        <v>199</v>
      </c>
      <c r="I68" s="55">
        <v>0.66765432098765432</v>
      </c>
      <c r="J68" s="55">
        <v>4.2924951267056537</v>
      </c>
      <c r="K68" s="55">
        <v>57.644361463946517</v>
      </c>
      <c r="L68" s="55">
        <v>226.82315115661706</v>
      </c>
      <c r="M68" s="30"/>
      <c r="N68" s="69" t="s">
        <v>199</v>
      </c>
      <c r="O68" s="55">
        <v>8.6520768899502592E-3</v>
      </c>
      <c r="P68" s="55">
        <v>6.140789923157965</v>
      </c>
      <c r="Q68" s="55">
        <v>29.733614390331827</v>
      </c>
      <c r="R68" s="55">
        <v>147.41715965002192</v>
      </c>
    </row>
    <row r="69" spans="2:18" s="15" customFormat="1" ht="15" customHeight="1">
      <c r="B69" s="54" t="s">
        <v>68</v>
      </c>
      <c r="C69" s="54"/>
      <c r="D69" s="55">
        <v>9.9116764447110928</v>
      </c>
      <c r="E69" s="55">
        <v>9.9116764447110928</v>
      </c>
      <c r="F69" s="69" t="s">
        <v>199</v>
      </c>
      <c r="G69" s="30"/>
      <c r="H69" s="69" t="s">
        <v>199</v>
      </c>
      <c r="I69" s="55">
        <v>0.33481481481481473</v>
      </c>
      <c r="J69" s="55">
        <v>3.4745319152726544</v>
      </c>
      <c r="K69" s="55">
        <v>3.5464720576771556</v>
      </c>
      <c r="L69" s="55">
        <v>2.5558576569464679</v>
      </c>
      <c r="M69" s="30"/>
      <c r="N69" s="69" t="s">
        <v>199</v>
      </c>
      <c r="O69" s="69" t="s">
        <v>199</v>
      </c>
      <c r="P69" s="69" t="s">
        <v>199</v>
      </c>
      <c r="Q69" s="69" t="s">
        <v>199</v>
      </c>
      <c r="R69" s="69" t="s">
        <v>199</v>
      </c>
    </row>
    <row r="70" spans="2:18" s="15" customFormat="1" ht="15" customHeight="1">
      <c r="B70" s="54" t="s">
        <v>72</v>
      </c>
      <c r="C70" s="54"/>
      <c r="D70" s="55">
        <v>35.89939083155695</v>
      </c>
      <c r="E70" s="55">
        <v>14.141372569827462</v>
      </c>
      <c r="F70" s="55">
        <v>21.758018261729486</v>
      </c>
      <c r="G70" s="30"/>
      <c r="H70" s="69" t="s">
        <v>199</v>
      </c>
      <c r="I70" s="69" t="s">
        <v>199</v>
      </c>
      <c r="J70" s="69" t="s">
        <v>199</v>
      </c>
      <c r="K70" s="55">
        <v>3.4321321399121523</v>
      </c>
      <c r="L70" s="55">
        <v>10.70924042991531</v>
      </c>
      <c r="M70" s="30"/>
      <c r="N70" s="69" t="s">
        <v>199</v>
      </c>
      <c r="O70" s="69" t="s">
        <v>199</v>
      </c>
      <c r="P70" s="55">
        <v>0.34135338345864658</v>
      </c>
      <c r="Q70" s="55">
        <v>2.0471768221981788</v>
      </c>
      <c r="R70" s="55">
        <v>19.369488056072662</v>
      </c>
    </row>
    <row r="71" spans="2:18" s="15" customFormat="1" ht="15" customHeight="1">
      <c r="B71" s="54" t="s">
        <v>55</v>
      </c>
      <c r="C71" s="54"/>
      <c r="D71" s="55">
        <v>4234.5309720510613</v>
      </c>
      <c r="E71" s="55">
        <v>2176.2372729458575</v>
      </c>
      <c r="F71" s="55">
        <v>2058.2936991052038</v>
      </c>
      <c r="G71" s="30"/>
      <c r="H71" s="69" t="s">
        <v>199</v>
      </c>
      <c r="I71" s="69" t="s">
        <v>199</v>
      </c>
      <c r="J71" s="55">
        <v>17.910391391872871</v>
      </c>
      <c r="K71" s="55">
        <v>424.59198565721744</v>
      </c>
      <c r="L71" s="55">
        <v>1733.7348958967671</v>
      </c>
      <c r="M71" s="30"/>
      <c r="N71" s="69" t="s">
        <v>199</v>
      </c>
      <c r="O71" s="55">
        <v>1.730415377990056E-2</v>
      </c>
      <c r="P71" s="55">
        <v>10.540167491900482</v>
      </c>
      <c r="Q71" s="55">
        <v>377.98494052201454</v>
      </c>
      <c r="R71" s="55">
        <v>1669.7512869375087</v>
      </c>
    </row>
    <row r="72" spans="2:18" s="15" customFormat="1" ht="15" customHeight="1">
      <c r="B72" s="54" t="s">
        <v>58</v>
      </c>
      <c r="C72" s="54"/>
      <c r="D72" s="55">
        <v>207.21781450366998</v>
      </c>
      <c r="E72" s="69" t="s">
        <v>199</v>
      </c>
      <c r="F72" s="55">
        <v>207.21781450366998</v>
      </c>
      <c r="G72" s="30"/>
      <c r="H72" s="69" t="s">
        <v>199</v>
      </c>
      <c r="I72" s="69" t="s">
        <v>199</v>
      </c>
      <c r="J72" s="69" t="s">
        <v>199</v>
      </c>
      <c r="K72" s="69" t="s">
        <v>199</v>
      </c>
      <c r="L72" s="69" t="s">
        <v>199</v>
      </c>
      <c r="M72" s="30"/>
      <c r="N72" s="69" t="s">
        <v>199</v>
      </c>
      <c r="O72" s="69" t="s">
        <v>199</v>
      </c>
      <c r="P72" s="55">
        <v>1.6960526315789473</v>
      </c>
      <c r="Q72" s="55">
        <v>35.793138964675116</v>
      </c>
      <c r="R72" s="55">
        <v>169.72862290741594</v>
      </c>
    </row>
    <row r="73" spans="2:18" s="15" customFormat="1" ht="15" customHeight="1">
      <c r="B73" s="35" t="s">
        <v>44</v>
      </c>
      <c r="C73" s="35"/>
      <c r="D73" s="22">
        <v>15267.324365241511</v>
      </c>
      <c r="E73" s="22">
        <v>7618.9838039742272</v>
      </c>
      <c r="F73" s="22">
        <v>7648.3405612672868</v>
      </c>
      <c r="G73" s="30"/>
      <c r="H73" s="22">
        <v>2.1891810700362244</v>
      </c>
      <c r="I73" s="22">
        <v>4.9803065767130201</v>
      </c>
      <c r="J73" s="22">
        <v>135.33721652408127</v>
      </c>
      <c r="K73" s="22">
        <v>1180.0377373344124</v>
      </c>
      <c r="L73" s="22">
        <v>6296.4393624689828</v>
      </c>
      <c r="M73" s="30"/>
      <c r="N73" s="66">
        <v>1.0810793280145292</v>
      </c>
      <c r="O73" s="22">
        <v>4.1170591083227359</v>
      </c>
      <c r="P73" s="22">
        <v>65.166837839139376</v>
      </c>
      <c r="Q73" s="22">
        <v>475.81970867614848</v>
      </c>
      <c r="R73" s="22">
        <v>7102.1558763156627</v>
      </c>
    </row>
    <row r="74" spans="2:18" s="15" customFormat="1" ht="15" customHeight="1">
      <c r="B74" s="54" t="s">
        <v>78</v>
      </c>
      <c r="C74" s="54"/>
      <c r="D74" s="55">
        <v>114.13741256618198</v>
      </c>
      <c r="E74" s="55">
        <v>34.329180258200346</v>
      </c>
      <c r="F74" s="55">
        <v>79.808232307981626</v>
      </c>
      <c r="G74" s="30"/>
      <c r="H74" s="69" t="s">
        <v>199</v>
      </c>
      <c r="I74" s="55">
        <v>0.33382716049382716</v>
      </c>
      <c r="J74" s="55">
        <v>0.45865991118220406</v>
      </c>
      <c r="K74" s="55">
        <v>3.4551440891898726</v>
      </c>
      <c r="L74" s="55">
        <v>30.081549097334442</v>
      </c>
      <c r="M74" s="30"/>
      <c r="N74" s="67">
        <v>0.34259259259259256</v>
      </c>
      <c r="O74" s="55">
        <v>0.34388444488066611</v>
      </c>
      <c r="P74" s="55">
        <v>1.5932475087489231</v>
      </c>
      <c r="Q74" s="55">
        <v>5.3232864706432741</v>
      </c>
      <c r="R74" s="55">
        <v>72.205221291116175</v>
      </c>
    </row>
    <row r="75" spans="2:18" s="15" customFormat="1" ht="15" customHeight="1">
      <c r="B75" s="54" t="s">
        <v>147</v>
      </c>
      <c r="C75" s="54"/>
      <c r="D75" s="55">
        <v>7381.5771888344188</v>
      </c>
      <c r="E75" s="55">
        <v>4252.0670807758825</v>
      </c>
      <c r="F75" s="55">
        <v>3129.5101080585368</v>
      </c>
      <c r="G75" s="30"/>
      <c r="H75" s="69" t="s">
        <v>199</v>
      </c>
      <c r="I75" s="55">
        <v>3.95061728395062E-3</v>
      </c>
      <c r="J75" s="55">
        <v>80.062800724684166</v>
      </c>
      <c r="K75" s="55">
        <v>814.10581574434843</v>
      </c>
      <c r="L75" s="55">
        <v>3357.8945136895659</v>
      </c>
      <c r="M75" s="30"/>
      <c r="N75" s="69" t="s">
        <v>199</v>
      </c>
      <c r="O75" s="55">
        <v>0.69832000130866501</v>
      </c>
      <c r="P75" s="55">
        <v>25.15451669546842</v>
      </c>
      <c r="Q75" s="55">
        <v>240.06375958991842</v>
      </c>
      <c r="R75" s="55">
        <v>2863.5935117718413</v>
      </c>
    </row>
    <row r="76" spans="2:18" s="15" customFormat="1" ht="15" customHeight="1">
      <c r="B76" s="54" t="s">
        <v>79</v>
      </c>
      <c r="C76" s="54"/>
      <c r="D76" s="55">
        <v>4461.2585934837898</v>
      </c>
      <c r="E76" s="55">
        <v>1793.9665313688947</v>
      </c>
      <c r="F76" s="55">
        <v>2667.2920621148951</v>
      </c>
      <c r="G76" s="30"/>
      <c r="H76" s="55">
        <v>0.80887405655063638</v>
      </c>
      <c r="I76" s="55">
        <v>0.84397356464270956</v>
      </c>
      <c r="J76" s="55">
        <v>20.854875807819152</v>
      </c>
      <c r="K76" s="55">
        <v>169.24460890899115</v>
      </c>
      <c r="L76" s="55">
        <v>1602.214199030891</v>
      </c>
      <c r="M76" s="30"/>
      <c r="N76" s="67">
        <v>0.35535447882207949</v>
      </c>
      <c r="O76" s="55">
        <v>2.0063879210220672</v>
      </c>
      <c r="P76" s="55">
        <v>18.828898743532893</v>
      </c>
      <c r="Q76" s="55">
        <v>133.87996896423442</v>
      </c>
      <c r="R76" s="55">
        <v>2512.2214520072835</v>
      </c>
    </row>
    <row r="77" spans="2:18" s="15" customFormat="1" ht="15" customHeight="1">
      <c r="B77" s="54" t="s">
        <v>80</v>
      </c>
      <c r="C77" s="54"/>
      <c r="D77" s="55">
        <v>318.02858230362733</v>
      </c>
      <c r="E77" s="55">
        <v>154.8137558893514</v>
      </c>
      <c r="F77" s="55">
        <v>163.21482641427596</v>
      </c>
      <c r="G77" s="30"/>
      <c r="H77" s="69" t="s">
        <v>199</v>
      </c>
      <c r="I77" s="55">
        <v>4.9382716049382999E-4</v>
      </c>
      <c r="J77" s="55">
        <v>2.0828779599271399</v>
      </c>
      <c r="K77" s="55">
        <v>30.509852484893013</v>
      </c>
      <c r="L77" s="55">
        <v>122.22053161737075</v>
      </c>
      <c r="M77" s="30"/>
      <c r="N77" s="69" t="s">
        <v>199</v>
      </c>
      <c r="O77" s="69" t="s">
        <v>199</v>
      </c>
      <c r="P77" s="55">
        <v>1.0606060606060606</v>
      </c>
      <c r="Q77" s="55">
        <v>13.141627839980179</v>
      </c>
      <c r="R77" s="55">
        <v>149.01259251368973</v>
      </c>
    </row>
    <row r="78" spans="2:18" s="15" customFormat="1" ht="15" customHeight="1">
      <c r="B78" s="54" t="s">
        <v>81</v>
      </c>
      <c r="C78" s="54"/>
      <c r="D78" s="55">
        <v>339.54451262712831</v>
      </c>
      <c r="E78" s="55">
        <v>178.34815789844839</v>
      </c>
      <c r="F78" s="55">
        <v>161.19635472867992</v>
      </c>
      <c r="G78" s="30"/>
      <c r="H78" s="55">
        <v>1.0321037916764184</v>
      </c>
      <c r="I78" s="55">
        <v>2.7894056634081417</v>
      </c>
      <c r="J78" s="55">
        <v>11.699492885351232</v>
      </c>
      <c r="K78" s="55">
        <v>39.832063547813064</v>
      </c>
      <c r="L78" s="55">
        <v>122.99509201019954</v>
      </c>
      <c r="M78" s="30"/>
      <c r="N78" s="67">
        <v>0.37387299734059787</v>
      </c>
      <c r="O78" s="55">
        <v>1.74216027874564E-3</v>
      </c>
      <c r="P78" s="55">
        <v>4.2625797023662884</v>
      </c>
      <c r="Q78" s="55">
        <v>14.26731983746029</v>
      </c>
      <c r="R78" s="55">
        <v>142.29084003123401</v>
      </c>
    </row>
    <row r="79" spans="2:18" s="15" customFormat="1" ht="15" customHeight="1">
      <c r="B79" s="54" t="s">
        <v>82</v>
      </c>
      <c r="C79" s="54"/>
      <c r="D79" s="55">
        <v>881.35377447270184</v>
      </c>
      <c r="E79" s="55">
        <v>340.85466980146219</v>
      </c>
      <c r="F79" s="55">
        <v>540.49910467123959</v>
      </c>
      <c r="G79" s="30"/>
      <c r="H79" s="69" t="s">
        <v>199</v>
      </c>
      <c r="I79" s="69" t="s">
        <v>199</v>
      </c>
      <c r="J79" s="55">
        <v>1</v>
      </c>
      <c r="K79" s="55">
        <v>11.687156795176399</v>
      </c>
      <c r="L79" s="55">
        <v>328.16751300628579</v>
      </c>
      <c r="M79" s="30"/>
      <c r="N79" s="69" t="s">
        <v>199</v>
      </c>
      <c r="O79" s="69" t="s">
        <v>199</v>
      </c>
      <c r="P79" s="55">
        <v>0.33333333333333331</v>
      </c>
      <c r="Q79" s="55">
        <v>5.2734245145370204</v>
      </c>
      <c r="R79" s="55">
        <v>534.89234682336928</v>
      </c>
    </row>
    <row r="80" spans="2:18" s="15" customFormat="1" ht="15" customHeight="1">
      <c r="B80" s="54" t="s">
        <v>83</v>
      </c>
      <c r="C80" s="54"/>
      <c r="D80" s="55">
        <v>462.25751161473659</v>
      </c>
      <c r="E80" s="55">
        <v>280.43308277341077</v>
      </c>
      <c r="F80" s="55">
        <v>181.82442884132578</v>
      </c>
      <c r="G80" s="30"/>
      <c r="H80" s="69" t="s">
        <v>199</v>
      </c>
      <c r="I80" s="69" t="s">
        <v>199</v>
      </c>
      <c r="J80" s="55">
        <v>3.0694101508916325</v>
      </c>
      <c r="K80" s="55">
        <v>23.645965648277755</v>
      </c>
      <c r="L80" s="55">
        <v>253.71770697424139</v>
      </c>
      <c r="M80" s="30"/>
      <c r="N80" s="69" t="s">
        <v>199</v>
      </c>
      <c r="O80" s="55">
        <v>5.8072009291520999E-4</v>
      </c>
      <c r="P80" s="55">
        <v>1.0005807200929153</v>
      </c>
      <c r="Q80" s="55">
        <v>8.5181885552368062</v>
      </c>
      <c r="R80" s="55">
        <v>172.30507884590315</v>
      </c>
    </row>
    <row r="81" spans="2:18" s="15" customFormat="1" ht="15" customHeight="1">
      <c r="B81" s="54" t="s">
        <v>84</v>
      </c>
      <c r="C81" s="54"/>
      <c r="D81" s="55">
        <v>361.88471719912059</v>
      </c>
      <c r="E81" s="55">
        <v>146.53515311780856</v>
      </c>
      <c r="F81" s="55">
        <v>215.34956408131205</v>
      </c>
      <c r="G81" s="30"/>
      <c r="H81" s="69" t="s">
        <v>199</v>
      </c>
      <c r="I81" s="69" t="s">
        <v>199</v>
      </c>
      <c r="J81" s="55">
        <v>0.33333333333333331</v>
      </c>
      <c r="K81" s="55">
        <v>11.499486955228369</v>
      </c>
      <c r="L81" s="55">
        <v>134.70233282924687</v>
      </c>
      <c r="M81" s="30"/>
      <c r="N81" s="69" t="s">
        <v>199</v>
      </c>
      <c r="O81" s="69" t="s">
        <v>199</v>
      </c>
      <c r="P81" s="69" t="s">
        <v>199</v>
      </c>
      <c r="Q81" s="55">
        <v>7.9820189742279757</v>
      </c>
      <c r="R81" s="55">
        <v>207.36754510708408</v>
      </c>
    </row>
    <row r="82" spans="2:18" s="15" customFormat="1" ht="15" customHeight="1">
      <c r="B82" s="54" t="s">
        <v>85</v>
      </c>
      <c r="C82" s="54"/>
      <c r="D82" s="55">
        <v>34.829371715898738</v>
      </c>
      <c r="E82" s="55">
        <v>20.242664718563972</v>
      </c>
      <c r="F82" s="55">
        <v>14.586706997334765</v>
      </c>
      <c r="G82" s="30"/>
      <c r="H82" s="69" t="s">
        <v>199</v>
      </c>
      <c r="I82" s="69" t="s">
        <v>199</v>
      </c>
      <c r="J82" s="55">
        <v>1.4829090733436832</v>
      </c>
      <c r="K82" s="55">
        <v>6.9416610816707198</v>
      </c>
      <c r="L82" s="55">
        <v>11.818094563549572</v>
      </c>
      <c r="M82" s="30"/>
      <c r="N82" s="69" t="s">
        <v>199</v>
      </c>
      <c r="O82" s="55">
        <v>0.34305333355144413</v>
      </c>
      <c r="P82" s="55">
        <v>0.3788398715905788</v>
      </c>
      <c r="Q82" s="55">
        <v>2.6768936977437559</v>
      </c>
      <c r="R82" s="55">
        <v>11.187920094448986</v>
      </c>
    </row>
    <row r="83" spans="2:18" s="15" customFormat="1" ht="15" customHeight="1">
      <c r="B83" s="54" t="s">
        <v>86</v>
      </c>
      <c r="C83" s="54"/>
      <c r="D83" s="55">
        <v>912.45270042390894</v>
      </c>
      <c r="E83" s="55">
        <v>417.39352737220327</v>
      </c>
      <c r="F83" s="55">
        <v>495.05917305170561</v>
      </c>
      <c r="G83" s="30"/>
      <c r="H83" s="55">
        <v>0.34820322180916974</v>
      </c>
      <c r="I83" s="55">
        <v>1.0086557437238974</v>
      </c>
      <c r="J83" s="55">
        <v>14.292856677548727</v>
      </c>
      <c r="K83" s="55">
        <v>69.11598207882372</v>
      </c>
      <c r="L83" s="55">
        <v>332.62782965029777</v>
      </c>
      <c r="M83" s="30"/>
      <c r="N83" s="67">
        <v>9.2592592592592692E-3</v>
      </c>
      <c r="O83" s="55">
        <v>0.72309052718823275</v>
      </c>
      <c r="P83" s="55">
        <v>12.55423520339996</v>
      </c>
      <c r="Q83" s="55">
        <v>44.693220232166347</v>
      </c>
      <c r="R83" s="55">
        <v>437.07936782969182</v>
      </c>
    </row>
    <row r="84" spans="2:18" s="15" customFormat="1" ht="15" customHeight="1">
      <c r="B84" s="35" t="s">
        <v>45</v>
      </c>
      <c r="C84" s="35"/>
      <c r="D84" s="22">
        <v>4433.5671670696393</v>
      </c>
      <c r="E84" s="22">
        <v>2091.3319605674787</v>
      </c>
      <c r="F84" s="22">
        <v>2342.2352065021601</v>
      </c>
      <c r="G84" s="30"/>
      <c r="H84" s="22">
        <v>1.3843637570961265</v>
      </c>
      <c r="I84" s="22">
        <v>2.014366882371839</v>
      </c>
      <c r="J84" s="22">
        <v>12.286774058715384</v>
      </c>
      <c r="K84" s="22">
        <v>230.96772159454156</v>
      </c>
      <c r="L84" s="22">
        <v>1844.6787342747537</v>
      </c>
      <c r="M84" s="30"/>
      <c r="N84" s="66">
        <v>0.73148148148148151</v>
      </c>
      <c r="O84" s="22">
        <v>1.0029036004645759</v>
      </c>
      <c r="P84" s="22">
        <v>11.379067158520913</v>
      </c>
      <c r="Q84" s="22">
        <v>244.50880968596053</v>
      </c>
      <c r="R84" s="22">
        <v>2084.6129445757319</v>
      </c>
    </row>
    <row r="85" spans="2:18" s="15" customFormat="1" ht="15" customHeight="1">
      <c r="B85" s="54" t="s">
        <v>87</v>
      </c>
      <c r="C85" s="54"/>
      <c r="D85" s="55">
        <v>3616.5732189685314</v>
      </c>
      <c r="E85" s="55">
        <v>1648.5330110733787</v>
      </c>
      <c r="F85" s="55">
        <v>1968.0402078951524</v>
      </c>
      <c r="G85" s="30"/>
      <c r="H85" s="69" t="s">
        <v>199</v>
      </c>
      <c r="I85" s="69" t="s">
        <v>199</v>
      </c>
      <c r="J85" s="55">
        <v>6.6733897351861176</v>
      </c>
      <c r="K85" s="55">
        <v>185.38583623949663</v>
      </c>
      <c r="L85" s="55">
        <v>1456.473785098696</v>
      </c>
      <c r="M85" s="30"/>
      <c r="N85" s="69" t="s">
        <v>199</v>
      </c>
      <c r="O85" s="69" t="s">
        <v>199</v>
      </c>
      <c r="P85" s="55">
        <v>6.4231704352054466</v>
      </c>
      <c r="Q85" s="55">
        <v>203.07763007347424</v>
      </c>
      <c r="R85" s="55">
        <v>1758.5394073864727</v>
      </c>
    </row>
    <row r="86" spans="2:18" s="15" customFormat="1" ht="15" customHeight="1">
      <c r="B86" s="54" t="s">
        <v>88</v>
      </c>
      <c r="C86" s="54"/>
      <c r="D86" s="55">
        <v>30.06276132833948</v>
      </c>
      <c r="E86" s="55">
        <v>30.053842338718511</v>
      </c>
      <c r="F86" s="55">
        <v>8.9189896209687803E-3</v>
      </c>
      <c r="G86" s="30"/>
      <c r="H86" s="69" t="s">
        <v>199</v>
      </c>
      <c r="I86" s="69" t="s">
        <v>199</v>
      </c>
      <c r="J86" s="55">
        <v>4.2812415417590203E-3</v>
      </c>
      <c r="K86" s="55">
        <v>0.85322406792956162</v>
      </c>
      <c r="L86" s="55">
        <v>29.196337029247189</v>
      </c>
      <c r="M86" s="30"/>
      <c r="N86" s="69" t="s">
        <v>199</v>
      </c>
      <c r="O86" s="69" t="s">
        <v>199</v>
      </c>
      <c r="P86" s="69" t="s">
        <v>199</v>
      </c>
      <c r="Q86" s="69" t="s">
        <v>199</v>
      </c>
      <c r="R86" s="55">
        <v>8.9189896209687803E-3</v>
      </c>
    </row>
    <row r="87" spans="2:18" s="15" customFormat="1" ht="15" customHeight="1">
      <c r="B87" s="54" t="s">
        <v>89</v>
      </c>
      <c r="C87" s="54"/>
      <c r="D87" s="55">
        <v>136.00764576127148</v>
      </c>
      <c r="E87" s="55">
        <v>39.444506325801783</v>
      </c>
      <c r="F87" s="55">
        <v>96.563139435469708</v>
      </c>
      <c r="G87" s="30"/>
      <c r="H87" s="55">
        <v>1.3843637570961265</v>
      </c>
      <c r="I87" s="55">
        <v>1.8477002157051723</v>
      </c>
      <c r="J87" s="55">
        <v>3.253248534730016</v>
      </c>
      <c r="K87" s="55">
        <v>7.1418293767965855</v>
      </c>
      <c r="L87" s="55">
        <v>25.817364441473885</v>
      </c>
      <c r="M87" s="30"/>
      <c r="N87" s="67">
        <v>0.73148148148148151</v>
      </c>
      <c r="O87" s="55">
        <v>1.0029036004645759</v>
      </c>
      <c r="P87" s="55">
        <v>4.5306813782423534</v>
      </c>
      <c r="Q87" s="55">
        <v>14.192011246742558</v>
      </c>
      <c r="R87" s="55">
        <v>76.106061728538748</v>
      </c>
    </row>
    <row r="88" spans="2:18" s="15" customFormat="1" ht="15" customHeight="1">
      <c r="B88" s="54" t="s">
        <v>90</v>
      </c>
      <c r="C88" s="54"/>
      <c r="D88" s="55">
        <v>609.93571051967092</v>
      </c>
      <c r="E88" s="55">
        <v>348.24883428714429</v>
      </c>
      <c r="F88" s="55">
        <v>261.68687623252663</v>
      </c>
      <c r="G88" s="30"/>
      <c r="H88" s="69" t="s">
        <v>199</v>
      </c>
      <c r="I88" s="69" t="s">
        <v>199</v>
      </c>
      <c r="J88" s="55">
        <v>1.3437777296991935</v>
      </c>
      <c r="K88" s="55">
        <v>29.54732893455078</v>
      </c>
      <c r="L88" s="55">
        <v>317.35772762289434</v>
      </c>
      <c r="M88" s="30"/>
      <c r="N88" s="69" t="s">
        <v>199</v>
      </c>
      <c r="O88" s="69" t="s">
        <v>199</v>
      </c>
      <c r="P88" s="55">
        <v>0.42323121808898612</v>
      </c>
      <c r="Q88" s="55">
        <v>25.041253795174057</v>
      </c>
      <c r="R88" s="55">
        <v>236.22239121926361</v>
      </c>
    </row>
    <row r="89" spans="2:18" s="15" customFormat="1" ht="15" customHeight="1">
      <c r="B89" s="54" t="s">
        <v>91</v>
      </c>
      <c r="C89" s="54"/>
      <c r="D89" s="55">
        <v>40.987830491825349</v>
      </c>
      <c r="E89" s="55">
        <v>25.051766542435203</v>
      </c>
      <c r="F89" s="55">
        <v>15.936063949390149</v>
      </c>
      <c r="G89" s="30"/>
      <c r="H89" s="69" t="s">
        <v>199</v>
      </c>
      <c r="I89" s="55">
        <v>0.16666666666666666</v>
      </c>
      <c r="J89" s="55">
        <v>1.012076817558299</v>
      </c>
      <c r="K89" s="55">
        <v>8.0395029757679843</v>
      </c>
      <c r="L89" s="55">
        <v>15.83352008244225</v>
      </c>
      <c r="M89" s="30"/>
      <c r="N89" s="69" t="s">
        <v>199</v>
      </c>
      <c r="O89" s="69" t="s">
        <v>199</v>
      </c>
      <c r="P89" s="55">
        <v>1.9841269841269801E-3</v>
      </c>
      <c r="Q89" s="55">
        <v>2.1979145705696852</v>
      </c>
      <c r="R89" s="55">
        <v>13.736165251836338</v>
      </c>
    </row>
    <row r="90" spans="2:18" s="15" customFormat="1" ht="15" customHeight="1">
      <c r="B90" s="35" t="s">
        <v>142</v>
      </c>
      <c r="C90" s="35"/>
      <c r="D90" s="22">
        <v>1117.1207843127047</v>
      </c>
      <c r="E90" s="22">
        <v>701.50979746398673</v>
      </c>
      <c r="F90" s="22">
        <v>415.61098684871797</v>
      </c>
      <c r="G90" s="30"/>
      <c r="H90" s="68" t="s">
        <v>199</v>
      </c>
      <c r="I90" s="22">
        <v>0.33530864197530869</v>
      </c>
      <c r="J90" s="22">
        <v>75.303592930704141</v>
      </c>
      <c r="K90" s="22">
        <v>370.94052683560449</v>
      </c>
      <c r="L90" s="22">
        <v>254.93036905570276</v>
      </c>
      <c r="M90" s="30"/>
      <c r="N90" s="68" t="s">
        <v>199</v>
      </c>
      <c r="O90" s="22">
        <v>2.90360046457607E-3</v>
      </c>
      <c r="P90" s="22">
        <v>47.329166226727203</v>
      </c>
      <c r="Q90" s="22">
        <v>201.77172523944031</v>
      </c>
      <c r="R90" s="22">
        <v>166.5071917820859</v>
      </c>
    </row>
    <row r="91" spans="2:18" s="15" customFormat="1" ht="15" customHeight="1">
      <c r="B91" s="35" t="s">
        <v>46</v>
      </c>
      <c r="C91" s="35"/>
      <c r="D91" s="22">
        <v>1807.6796522818343</v>
      </c>
      <c r="E91" s="22">
        <v>743.11885383275694</v>
      </c>
      <c r="F91" s="22">
        <v>1064.5607984490773</v>
      </c>
      <c r="G91" s="30"/>
      <c r="H91" s="22">
        <v>1.5922287130465569</v>
      </c>
      <c r="I91" s="22">
        <v>1.1837450089494701</v>
      </c>
      <c r="J91" s="22">
        <v>21.396529409380356</v>
      </c>
      <c r="K91" s="22">
        <v>125.9244666582459</v>
      </c>
      <c r="L91" s="22">
        <v>593.02188404313461</v>
      </c>
      <c r="M91" s="30"/>
      <c r="N91" s="22">
        <v>1.04804760978141</v>
      </c>
      <c r="O91" s="22">
        <v>1.2297715834301199</v>
      </c>
      <c r="P91" s="22">
        <v>10.739108651590717</v>
      </c>
      <c r="Q91" s="22">
        <v>88.550133706701459</v>
      </c>
      <c r="R91" s="22">
        <v>962.99373689757363</v>
      </c>
    </row>
    <row r="92" spans="2:18" s="15" customFormat="1" ht="15" customHeight="1">
      <c r="B92" s="54" t="s">
        <v>92</v>
      </c>
      <c r="C92" s="54"/>
      <c r="D92" s="55">
        <v>292.12449287476943</v>
      </c>
      <c r="E92" s="55">
        <v>137.08065933438792</v>
      </c>
      <c r="F92" s="55">
        <v>155.04383354038154</v>
      </c>
      <c r="G92" s="30"/>
      <c r="H92" s="55">
        <v>0.33828996282527873</v>
      </c>
      <c r="I92" s="55">
        <v>2.2268116939740202E-3</v>
      </c>
      <c r="J92" s="55">
        <v>3.3837280256383568</v>
      </c>
      <c r="K92" s="55">
        <v>25.532843172723229</v>
      </c>
      <c r="L92" s="55">
        <v>107.82357136150709</v>
      </c>
      <c r="M92" s="30"/>
      <c r="N92" s="69" t="s">
        <v>199</v>
      </c>
      <c r="O92" s="55">
        <v>0.33391405342624858</v>
      </c>
      <c r="P92" s="55">
        <v>1.0145863223338116</v>
      </c>
      <c r="Q92" s="55">
        <v>15.20039031639366</v>
      </c>
      <c r="R92" s="55">
        <v>138.49494284822782</v>
      </c>
    </row>
    <row r="93" spans="2:18" s="15" customFormat="1" ht="15" customHeight="1">
      <c r="B93" s="54" t="s">
        <v>93</v>
      </c>
      <c r="C93" s="54"/>
      <c r="D93" s="55">
        <v>26.786768100304016</v>
      </c>
      <c r="E93" s="55">
        <v>12.156843304875871</v>
      </c>
      <c r="F93" s="55">
        <v>14.629924795428146</v>
      </c>
      <c r="G93" s="30"/>
      <c r="H93" s="69" t="s">
        <v>199</v>
      </c>
      <c r="I93" s="55">
        <v>4.9382716049382999E-4</v>
      </c>
      <c r="J93" s="55">
        <v>0.68159203980099503</v>
      </c>
      <c r="K93" s="55">
        <v>3.9557934808470132</v>
      </c>
      <c r="L93" s="55">
        <v>7.5189639570673679</v>
      </c>
      <c r="M93" s="30"/>
      <c r="N93" s="69" t="s">
        <v>199</v>
      </c>
      <c r="O93" s="69" t="s">
        <v>199</v>
      </c>
      <c r="P93" s="69" t="s">
        <v>199</v>
      </c>
      <c r="Q93" s="55">
        <v>1.9135787774742685</v>
      </c>
      <c r="R93" s="55">
        <v>12.716346017953876</v>
      </c>
    </row>
    <row r="94" spans="2:18" s="15" customFormat="1" ht="15" customHeight="1">
      <c r="B94" s="54" t="s">
        <v>94</v>
      </c>
      <c r="C94" s="54"/>
      <c r="D94" s="55">
        <v>8.1327961002703635</v>
      </c>
      <c r="E94" s="55">
        <v>3.9827288765867244</v>
      </c>
      <c r="F94" s="55">
        <v>4.1500672236836396</v>
      </c>
      <c r="G94" s="30"/>
      <c r="H94" s="69" t="s">
        <v>199</v>
      </c>
      <c r="I94" s="55">
        <v>4.9382716049382999E-4</v>
      </c>
      <c r="J94" s="55">
        <v>0.44693200663349902</v>
      </c>
      <c r="K94" s="55">
        <v>0.34145607811895223</v>
      </c>
      <c r="L94" s="55">
        <v>3.1938469646737793</v>
      </c>
      <c r="M94" s="30"/>
      <c r="N94" s="69" t="s">
        <v>199</v>
      </c>
      <c r="O94" s="55">
        <v>5.8072009291520999E-4</v>
      </c>
      <c r="P94" s="55">
        <v>0.33391405342624858</v>
      </c>
      <c r="Q94" s="55">
        <v>0.34020706814549406</v>
      </c>
      <c r="R94" s="55">
        <v>3.4753653820189818</v>
      </c>
    </row>
    <row r="95" spans="2:18" s="15" customFormat="1" ht="15" customHeight="1">
      <c r="B95" s="54" t="s">
        <v>95</v>
      </c>
      <c r="C95" s="54"/>
      <c r="D95" s="55">
        <v>227.02872899019883</v>
      </c>
      <c r="E95" s="55">
        <v>91.035787830065516</v>
      </c>
      <c r="F95" s="55">
        <v>135.99294116013331</v>
      </c>
      <c r="G95" s="30"/>
      <c r="H95" s="69" t="s">
        <v>199</v>
      </c>
      <c r="I95" s="55">
        <v>0.33481481481481484</v>
      </c>
      <c r="J95" s="55">
        <v>2.3681288655860242</v>
      </c>
      <c r="K95" s="55">
        <v>6.6492541920313952</v>
      </c>
      <c r="L95" s="55">
        <v>81.683589957633288</v>
      </c>
      <c r="M95" s="30"/>
      <c r="N95" s="67">
        <v>1.7513134851138399E-3</v>
      </c>
      <c r="O95" s="55">
        <v>0.11227255129694143</v>
      </c>
      <c r="P95" s="55">
        <v>0.66782810685249705</v>
      </c>
      <c r="Q95" s="55">
        <v>6.7673028377506386</v>
      </c>
      <c r="R95" s="55">
        <v>128.44378635074813</v>
      </c>
    </row>
    <row r="96" spans="2:18" s="15" customFormat="1" ht="15" customHeight="1">
      <c r="B96" s="54" t="s">
        <v>96</v>
      </c>
      <c r="C96" s="54"/>
      <c r="D96" s="55">
        <v>84.942886885778293</v>
      </c>
      <c r="E96" s="55">
        <v>37.480644948474591</v>
      </c>
      <c r="F96" s="55">
        <v>47.462241937303702</v>
      </c>
      <c r="G96" s="30"/>
      <c r="H96" s="55">
        <v>0.33828996282527873</v>
      </c>
      <c r="I96" s="55">
        <v>0.33506631786681357</v>
      </c>
      <c r="J96" s="55">
        <v>0.16915422885572148</v>
      </c>
      <c r="K96" s="55">
        <v>6.5985888788478562</v>
      </c>
      <c r="L96" s="55">
        <v>30.039545560078921</v>
      </c>
      <c r="M96" s="30"/>
      <c r="N96" s="69" t="s">
        <v>199</v>
      </c>
      <c r="O96" s="69" t="s">
        <v>199</v>
      </c>
      <c r="P96" s="69" t="s">
        <v>199</v>
      </c>
      <c r="Q96" s="55">
        <v>4.5679482295167659</v>
      </c>
      <c r="R96" s="55">
        <v>42.894293707786936</v>
      </c>
    </row>
    <row r="97" spans="2:18" s="15" customFormat="1" ht="15" customHeight="1">
      <c r="B97" s="54" t="s">
        <v>97</v>
      </c>
      <c r="C97" s="54"/>
      <c r="D97" s="55">
        <v>63.331923840567313</v>
      </c>
      <c r="E97" s="55">
        <v>21.306799144010377</v>
      </c>
      <c r="F97" s="55">
        <v>42.025124696556936</v>
      </c>
      <c r="G97" s="30"/>
      <c r="H97" s="55">
        <v>9.9132589838909595E-3</v>
      </c>
      <c r="I97" s="55">
        <v>0.33630547523979987</v>
      </c>
      <c r="J97" s="55">
        <v>0.84577114427860689</v>
      </c>
      <c r="K97" s="55">
        <v>4.8308196633009004</v>
      </c>
      <c r="L97" s="55">
        <v>15.283989602207177</v>
      </c>
      <c r="M97" s="30"/>
      <c r="N97" s="67">
        <v>0.34259259259259256</v>
      </c>
      <c r="O97" s="55">
        <v>0.44792876500193568</v>
      </c>
      <c r="P97" s="55">
        <v>0.99554781262098346</v>
      </c>
      <c r="Q97" s="55">
        <v>4.8242306528297272</v>
      </c>
      <c r="R97" s="55">
        <v>35.414824873511698</v>
      </c>
    </row>
    <row r="98" spans="2:18" s="15" customFormat="1" ht="15" customHeight="1">
      <c r="B98" s="54" t="s">
        <v>98</v>
      </c>
      <c r="C98" s="54"/>
      <c r="D98" s="55">
        <v>340.44328626956974</v>
      </c>
      <c r="E98" s="55">
        <v>120.73334140583992</v>
      </c>
      <c r="F98" s="55">
        <v>219.70994486372985</v>
      </c>
      <c r="G98" s="30"/>
      <c r="H98" s="55">
        <v>0.68153655514250311</v>
      </c>
      <c r="I98" s="55">
        <v>4.2112992794529304E-3</v>
      </c>
      <c r="J98" s="55">
        <v>2.0752670430116535</v>
      </c>
      <c r="K98" s="55">
        <v>16.922373344457089</v>
      </c>
      <c r="L98" s="55">
        <v>101.04995316394923</v>
      </c>
      <c r="M98" s="30"/>
      <c r="N98" s="67">
        <v>0.34259259259259256</v>
      </c>
      <c r="O98" s="55">
        <v>5.8072009291520999E-4</v>
      </c>
      <c r="P98" s="55">
        <v>0.33391405342624858</v>
      </c>
      <c r="Q98" s="55">
        <v>16.636240034092435</v>
      </c>
      <c r="R98" s="55">
        <v>202.39661746352564</v>
      </c>
    </row>
    <row r="99" spans="2:18" s="15" customFormat="1" ht="15" customHeight="1">
      <c r="B99" s="54" t="s">
        <v>99</v>
      </c>
      <c r="C99" s="54"/>
      <c r="D99" s="55">
        <v>299.10275402018669</v>
      </c>
      <c r="E99" s="55">
        <v>125.90835325253474</v>
      </c>
      <c r="F99" s="55">
        <v>173.19440076765198</v>
      </c>
      <c r="G99" s="30"/>
      <c r="H99" s="69" t="s">
        <v>199</v>
      </c>
      <c r="I99" s="69" t="s">
        <v>199</v>
      </c>
      <c r="J99" s="55">
        <v>1.7735404533635604</v>
      </c>
      <c r="K99" s="55">
        <v>13.489167844347092</v>
      </c>
      <c r="L99" s="55">
        <v>110.64564495482409</v>
      </c>
      <c r="M99" s="30"/>
      <c r="N99" s="69" t="s">
        <v>199</v>
      </c>
      <c r="O99" s="55">
        <v>1.1614401858304299E-3</v>
      </c>
      <c r="P99" s="55">
        <v>1.0487804878048781</v>
      </c>
      <c r="Q99" s="55">
        <v>11.645857247037616</v>
      </c>
      <c r="R99" s="55">
        <v>160.49860159262366</v>
      </c>
    </row>
    <row r="100" spans="2:18" s="15" customFormat="1" ht="15" customHeight="1">
      <c r="B100" s="54" t="s">
        <v>100</v>
      </c>
      <c r="C100" s="54"/>
      <c r="D100" s="55">
        <v>147.46204228744642</v>
      </c>
      <c r="E100" s="55">
        <v>81.253381646471894</v>
      </c>
      <c r="F100" s="55">
        <v>66.208660640974529</v>
      </c>
      <c r="G100" s="30"/>
      <c r="H100" s="55">
        <v>4.9566294919454797E-3</v>
      </c>
      <c r="I100" s="55">
        <v>2.2268116939740202E-3</v>
      </c>
      <c r="J100" s="55">
        <v>8.0268821357893501</v>
      </c>
      <c r="K100" s="55">
        <v>31.514654097432828</v>
      </c>
      <c r="L100" s="55">
        <v>41.704661972063796</v>
      </c>
      <c r="M100" s="30"/>
      <c r="N100" s="67">
        <v>9.2592592592592692E-3</v>
      </c>
      <c r="O100" s="55">
        <v>0.33333333333333331</v>
      </c>
      <c r="P100" s="55">
        <v>5.333333333333333</v>
      </c>
      <c r="Q100" s="55">
        <v>11.514416345117752</v>
      </c>
      <c r="R100" s="55">
        <v>49.01831836993086</v>
      </c>
    </row>
    <row r="101" spans="2:18" s="15" customFormat="1" ht="15" customHeight="1">
      <c r="B101" s="54" t="s">
        <v>101</v>
      </c>
      <c r="C101" s="54"/>
      <c r="D101" s="55">
        <v>318.3239729127431</v>
      </c>
      <c r="E101" s="55">
        <v>112.18031408950938</v>
      </c>
      <c r="F101" s="55">
        <v>206.14365882323372</v>
      </c>
      <c r="G101" s="30"/>
      <c r="H101" s="55">
        <v>0.2192423437776598</v>
      </c>
      <c r="I101" s="55">
        <v>0.16790582403965304</v>
      </c>
      <c r="J101" s="55">
        <v>1.6255334664225878</v>
      </c>
      <c r="K101" s="55">
        <v>16.089515906139557</v>
      </c>
      <c r="L101" s="55">
        <v>94.078116549129916</v>
      </c>
      <c r="M101" s="30"/>
      <c r="N101" s="67">
        <v>0.3518518518518518</v>
      </c>
      <c r="O101" s="69" t="s">
        <v>199</v>
      </c>
      <c r="P101" s="55">
        <v>1.011204481792717</v>
      </c>
      <c r="Q101" s="55">
        <v>15.139962198343097</v>
      </c>
      <c r="R101" s="55">
        <v>189.64064029124606</v>
      </c>
    </row>
    <row r="102" spans="2:18" s="15" customFormat="1" ht="15" customHeight="1">
      <c r="B102" s="35" t="s">
        <v>47</v>
      </c>
      <c r="C102" s="35"/>
      <c r="D102" s="22">
        <v>7412.6664814237165</v>
      </c>
      <c r="E102" s="22">
        <v>2701.4812813176882</v>
      </c>
      <c r="F102" s="22">
        <v>4711.1852001060279</v>
      </c>
      <c r="G102" s="30"/>
      <c r="H102" s="22">
        <v>5.1805399158963166</v>
      </c>
      <c r="I102" s="22">
        <v>10.413287897562991</v>
      </c>
      <c r="J102" s="22">
        <v>34.477685951770866</v>
      </c>
      <c r="K102" s="22">
        <v>159.25222003458501</v>
      </c>
      <c r="L102" s="22">
        <v>2492.1575475178729</v>
      </c>
      <c r="M102" s="30"/>
      <c r="N102" s="66">
        <v>3.7703537729549881</v>
      </c>
      <c r="O102" s="22">
        <v>2.7429521697814381</v>
      </c>
      <c r="P102" s="22">
        <v>21.289687379016652</v>
      </c>
      <c r="Q102" s="22">
        <v>158.8056191956228</v>
      </c>
      <c r="R102" s="22">
        <v>4524.5765875886518</v>
      </c>
    </row>
    <row r="103" spans="2:18" s="15" customFormat="1" ht="15" customHeight="1">
      <c r="B103" s="54" t="s">
        <v>102</v>
      </c>
      <c r="C103" s="54"/>
      <c r="D103" s="55">
        <v>6194.6856888282291</v>
      </c>
      <c r="E103" s="55">
        <v>2038.5027336400203</v>
      </c>
      <c r="F103" s="55">
        <v>4156.1829551882083</v>
      </c>
      <c r="G103" s="30"/>
      <c r="H103" s="55">
        <v>1.0108131448652984</v>
      </c>
      <c r="I103" s="55">
        <v>2.2268116939740202E-3</v>
      </c>
      <c r="J103" s="55">
        <v>0.41936208445642409</v>
      </c>
      <c r="K103" s="55">
        <v>28.276339738316818</v>
      </c>
      <c r="L103" s="55">
        <v>2008.7939918606878</v>
      </c>
      <c r="M103" s="30"/>
      <c r="N103" s="67">
        <v>9.2592592592592692E-3</v>
      </c>
      <c r="O103" s="69" t="s">
        <v>199</v>
      </c>
      <c r="P103" s="69" t="s">
        <v>199</v>
      </c>
      <c r="Q103" s="55">
        <v>31.49682907460571</v>
      </c>
      <c r="R103" s="55">
        <v>4124.6768668543436</v>
      </c>
    </row>
    <row r="104" spans="2:18" s="15" customFormat="1" ht="15" customHeight="1">
      <c r="B104" s="54" t="s">
        <v>103</v>
      </c>
      <c r="C104" s="54"/>
      <c r="D104" s="55">
        <v>477.28865547946464</v>
      </c>
      <c r="E104" s="55">
        <v>297.63800909060063</v>
      </c>
      <c r="F104" s="55">
        <v>179.650646388864</v>
      </c>
      <c r="G104" s="30"/>
      <c r="H104" s="69" t="s">
        <v>199</v>
      </c>
      <c r="I104" s="69" t="s">
        <v>199</v>
      </c>
      <c r="J104" s="69" t="s">
        <v>199</v>
      </c>
      <c r="K104" s="55">
        <v>7.3704716516388187</v>
      </c>
      <c r="L104" s="55">
        <v>290.26753743896182</v>
      </c>
      <c r="M104" s="30"/>
      <c r="N104" s="69" t="s">
        <v>199</v>
      </c>
      <c r="O104" s="69" t="s">
        <v>199</v>
      </c>
      <c r="P104" s="69" t="s">
        <v>199</v>
      </c>
      <c r="Q104" s="55">
        <v>3.772892201470619</v>
      </c>
      <c r="R104" s="55">
        <v>175.87775418739338</v>
      </c>
    </row>
    <row r="105" spans="2:18" s="15" customFormat="1" ht="15" customHeight="1">
      <c r="B105" s="54" t="s">
        <v>104</v>
      </c>
      <c r="C105" s="54"/>
      <c r="D105" s="55">
        <v>152.0956269938273</v>
      </c>
      <c r="E105" s="55">
        <v>78.174184863646161</v>
      </c>
      <c r="F105" s="55">
        <v>73.921442130181134</v>
      </c>
      <c r="G105" s="30"/>
      <c r="H105" s="55">
        <v>1.7320691085747393</v>
      </c>
      <c r="I105" s="55">
        <v>5.6360815090183118</v>
      </c>
      <c r="J105" s="55">
        <v>16.892031477522693</v>
      </c>
      <c r="K105" s="55">
        <v>30.590010176912912</v>
      </c>
      <c r="L105" s="55">
        <v>23.3239925916175</v>
      </c>
      <c r="M105" s="30"/>
      <c r="N105" s="67">
        <v>1.9329311798663813</v>
      </c>
      <c r="O105" s="55">
        <v>2.6794425087108014</v>
      </c>
      <c r="P105" s="55">
        <v>9.9048393341076313</v>
      </c>
      <c r="Q105" s="55">
        <v>23.657074707452633</v>
      </c>
      <c r="R105" s="55">
        <v>35.747154400043691</v>
      </c>
    </row>
    <row r="106" spans="2:18" s="15" customFormat="1" ht="15" customHeight="1">
      <c r="B106" s="54" t="s">
        <v>105</v>
      </c>
      <c r="C106" s="54"/>
      <c r="D106" s="55">
        <v>189.86004310745329</v>
      </c>
      <c r="E106" s="55">
        <v>66.200884273084128</v>
      </c>
      <c r="F106" s="55">
        <v>123.65915883436918</v>
      </c>
      <c r="G106" s="30"/>
      <c r="H106" s="69" t="s">
        <v>199</v>
      </c>
      <c r="I106" s="55">
        <v>4.9382716049382999E-4</v>
      </c>
      <c r="J106" s="55">
        <v>5.0613972848966471</v>
      </c>
      <c r="K106" s="55">
        <v>30.847338064791586</v>
      </c>
      <c r="L106" s="55">
        <v>30.291655096235399</v>
      </c>
      <c r="M106" s="30"/>
      <c r="N106" s="69" t="s">
        <v>199</v>
      </c>
      <c r="O106" s="69" t="s">
        <v>199</v>
      </c>
      <c r="P106" s="55">
        <v>5</v>
      </c>
      <c r="Q106" s="55">
        <v>54.991897085984228</v>
      </c>
      <c r="R106" s="55">
        <v>63.667261748384952</v>
      </c>
    </row>
    <row r="107" spans="2:18" s="15" customFormat="1" ht="15" customHeight="1">
      <c r="B107" s="54" t="s">
        <v>106</v>
      </c>
      <c r="C107" s="54"/>
      <c r="D107" s="55">
        <v>126.32965091628162</v>
      </c>
      <c r="E107" s="55">
        <v>71.59108386493665</v>
      </c>
      <c r="F107" s="55">
        <v>54.738567051344972</v>
      </c>
      <c r="G107" s="30"/>
      <c r="H107" s="55">
        <v>0.61753186944639449</v>
      </c>
      <c r="I107" s="55">
        <v>0.66889347836064061</v>
      </c>
      <c r="J107" s="55">
        <v>3.6666666666666665</v>
      </c>
      <c r="K107" s="55">
        <v>17.533444685071021</v>
      </c>
      <c r="L107" s="55">
        <v>49.104547165391928</v>
      </c>
      <c r="M107" s="30"/>
      <c r="N107" s="67">
        <v>3.8788350522150843E-2</v>
      </c>
      <c r="O107" s="55">
        <v>1.74216027874564E-3</v>
      </c>
      <c r="P107" s="55">
        <v>2.6684088269454125</v>
      </c>
      <c r="Q107" s="55">
        <v>13.425789065495934</v>
      </c>
      <c r="R107" s="55">
        <v>38.60383864810273</v>
      </c>
    </row>
    <row r="108" spans="2:18" s="15" customFormat="1" ht="15" customHeight="1">
      <c r="B108" s="54" t="s">
        <v>107</v>
      </c>
      <c r="C108" s="54"/>
      <c r="D108" s="69" t="s">
        <v>199</v>
      </c>
      <c r="E108" s="69" t="s">
        <v>199</v>
      </c>
      <c r="F108" s="69" t="s">
        <v>199</v>
      </c>
      <c r="G108" s="30"/>
      <c r="H108" s="69" t="s">
        <v>199</v>
      </c>
      <c r="I108" s="69" t="s">
        <v>199</v>
      </c>
      <c r="J108" s="69" t="s">
        <v>199</v>
      </c>
      <c r="K108" s="69" t="s">
        <v>199</v>
      </c>
      <c r="L108" s="69" t="s">
        <v>199</v>
      </c>
      <c r="M108" s="30"/>
      <c r="N108" s="69" t="s">
        <v>199</v>
      </c>
      <c r="O108" s="69" t="s">
        <v>199</v>
      </c>
      <c r="P108" s="69" t="s">
        <v>199</v>
      </c>
      <c r="Q108" s="69" t="s">
        <v>199</v>
      </c>
      <c r="R108" s="69" t="s">
        <v>199</v>
      </c>
    </row>
    <row r="109" spans="2:18" s="15" customFormat="1" ht="15" customHeight="1">
      <c r="B109" s="54" t="s">
        <v>108</v>
      </c>
      <c r="C109" s="54"/>
      <c r="D109" s="69" t="s">
        <v>199</v>
      </c>
      <c r="E109" s="69" t="s">
        <v>199</v>
      </c>
      <c r="F109" s="69" t="s">
        <v>199</v>
      </c>
      <c r="G109" s="30"/>
      <c r="H109" s="69" t="s">
        <v>199</v>
      </c>
      <c r="I109" s="69" t="s">
        <v>199</v>
      </c>
      <c r="J109" s="69" t="s">
        <v>199</v>
      </c>
      <c r="K109" s="69" t="s">
        <v>199</v>
      </c>
      <c r="L109" s="69" t="s">
        <v>199</v>
      </c>
      <c r="M109" s="30"/>
      <c r="N109" s="69" t="s">
        <v>199</v>
      </c>
      <c r="O109" s="69" t="s">
        <v>199</v>
      </c>
      <c r="P109" s="69" t="s">
        <v>199</v>
      </c>
      <c r="Q109" s="69" t="s">
        <v>199</v>
      </c>
      <c r="R109" s="69" t="s">
        <v>199</v>
      </c>
    </row>
    <row r="110" spans="2:18" s="15" customFormat="1" ht="15" customHeight="1">
      <c r="B110" s="54" t="s">
        <v>192</v>
      </c>
      <c r="C110" s="54"/>
      <c r="D110" s="55">
        <v>272.40681609846109</v>
      </c>
      <c r="E110" s="55">
        <v>149.37438558540063</v>
      </c>
      <c r="F110" s="55">
        <v>123.03243051306048</v>
      </c>
      <c r="G110" s="30"/>
      <c r="H110" s="55">
        <v>1.8201257930098846</v>
      </c>
      <c r="I110" s="55">
        <v>4.1055922713295709</v>
      </c>
      <c r="J110" s="55">
        <v>8.4382284382284372</v>
      </c>
      <c r="K110" s="55">
        <v>44.634615717853855</v>
      </c>
      <c r="L110" s="55">
        <v>90.375823364978885</v>
      </c>
      <c r="M110" s="30"/>
      <c r="N110" s="67">
        <v>1.7893749833071964</v>
      </c>
      <c r="O110" s="55">
        <v>6.1767500791891028E-2</v>
      </c>
      <c r="P110" s="55">
        <v>3.7164392179636074</v>
      </c>
      <c r="Q110" s="55">
        <v>31.461137060613694</v>
      </c>
      <c r="R110" s="55">
        <v>86.003711750384085</v>
      </c>
    </row>
    <row r="111" spans="2:18" s="15" customFormat="1" ht="15" customHeight="1">
      <c r="B111" s="35" t="s">
        <v>48</v>
      </c>
      <c r="C111" s="35"/>
      <c r="D111" s="22">
        <v>1235.827702709262</v>
      </c>
      <c r="E111" s="22">
        <v>882.71114058582202</v>
      </c>
      <c r="F111" s="22">
        <v>353.11656212344013</v>
      </c>
      <c r="G111" s="30"/>
      <c r="H111" s="22">
        <v>6.0324433930381727E-2</v>
      </c>
      <c r="I111" s="22">
        <v>29.465445867180684</v>
      </c>
      <c r="J111" s="22">
        <v>368.59539861803728</v>
      </c>
      <c r="K111" s="22">
        <v>340.4018246745718</v>
      </c>
      <c r="L111" s="22">
        <v>144.18814699210185</v>
      </c>
      <c r="M111" s="30"/>
      <c r="N111" s="66">
        <v>1.85185185185185E-2</v>
      </c>
      <c r="O111" s="22">
        <v>11.37514518002323</v>
      </c>
      <c r="P111" s="22">
        <v>134.99303839791637</v>
      </c>
      <c r="Q111" s="22">
        <v>151.17864559186538</v>
      </c>
      <c r="R111" s="22">
        <v>55.551214435116627</v>
      </c>
    </row>
    <row r="112" spans="2:18" s="15" customFormat="1" ht="15" customHeight="1">
      <c r="B112" s="54" t="s">
        <v>109</v>
      </c>
      <c r="C112" s="54"/>
      <c r="D112" s="55">
        <v>28.852539632310574</v>
      </c>
      <c r="E112" s="55">
        <v>16.242701076786258</v>
      </c>
      <c r="F112" s="55">
        <v>12.609838555524314</v>
      </c>
      <c r="G112" s="30"/>
      <c r="H112" s="69" t="s">
        <v>199</v>
      </c>
      <c r="I112" s="55">
        <v>0.16666666666666666</v>
      </c>
      <c r="J112" s="55">
        <v>1.7777777777777777</v>
      </c>
      <c r="K112" s="55">
        <v>5.9277777777777763</v>
      </c>
      <c r="L112" s="55">
        <v>8.3704788545640358</v>
      </c>
      <c r="M112" s="30"/>
      <c r="N112" s="69" t="s">
        <v>199</v>
      </c>
      <c r="O112" s="69" t="s">
        <v>199</v>
      </c>
      <c r="P112" s="55">
        <v>0.38888888888888901</v>
      </c>
      <c r="Q112" s="55">
        <v>2.1222649397398219</v>
      </c>
      <c r="R112" s="55">
        <v>10.098684726895604</v>
      </c>
    </row>
    <row r="113" spans="2:18" s="15" customFormat="1" ht="15" customHeight="1">
      <c r="B113" s="54" t="s">
        <v>110</v>
      </c>
      <c r="C113" s="54"/>
      <c r="D113" s="55">
        <v>450.69002543677891</v>
      </c>
      <c r="E113" s="55">
        <v>333.20693706236131</v>
      </c>
      <c r="F113" s="55">
        <v>117.48308837441763</v>
      </c>
      <c r="G113" s="30"/>
      <c r="H113" s="69" t="s">
        <v>199</v>
      </c>
      <c r="I113" s="55">
        <v>0.30444444444444441</v>
      </c>
      <c r="J113" s="55">
        <v>40.999699292175009</v>
      </c>
      <c r="K113" s="55">
        <v>171.75020474487678</v>
      </c>
      <c r="L113" s="55">
        <v>120.1525885808651</v>
      </c>
      <c r="M113" s="30"/>
      <c r="N113" s="69" t="s">
        <v>199</v>
      </c>
      <c r="O113" s="55">
        <v>0.66898954703832747</v>
      </c>
      <c r="P113" s="55">
        <v>17.966103544152329</v>
      </c>
      <c r="Q113" s="55">
        <v>66.350630248222444</v>
      </c>
      <c r="R113" s="55">
        <v>32.497365035004535</v>
      </c>
    </row>
    <row r="114" spans="2:18" s="15" customFormat="1" ht="15" customHeight="1">
      <c r="B114" s="54" t="s">
        <v>111</v>
      </c>
      <c r="C114" s="54"/>
      <c r="D114" s="55">
        <v>738.65055353363073</v>
      </c>
      <c r="E114" s="55">
        <v>527.84540015390542</v>
      </c>
      <c r="F114" s="55">
        <v>210.80515337972531</v>
      </c>
      <c r="G114" s="30"/>
      <c r="H114" s="55">
        <v>6.0324433930381727E-2</v>
      </c>
      <c r="I114" s="55">
        <v>28.99384092890908</v>
      </c>
      <c r="J114" s="55">
        <v>324.93696916713208</v>
      </c>
      <c r="K114" s="55">
        <v>162.32384215191729</v>
      </c>
      <c r="L114" s="55">
        <v>11.53042347201662</v>
      </c>
      <c r="M114" s="30"/>
      <c r="N114" s="67">
        <v>1.85185185185185E-2</v>
      </c>
      <c r="O114" s="55">
        <v>10.704994192799072</v>
      </c>
      <c r="P114" s="55">
        <v>115.00910674691154</v>
      </c>
      <c r="Q114" s="55">
        <v>82.015249531675451</v>
      </c>
      <c r="R114" s="55">
        <v>3.0572843898207189</v>
      </c>
    </row>
    <row r="115" spans="2:18" s="15" customFormat="1" ht="15" customHeight="1">
      <c r="B115" s="54" t="s">
        <v>112</v>
      </c>
      <c r="C115" s="54"/>
      <c r="D115" s="55">
        <v>3.3832613552190853</v>
      </c>
      <c r="E115" s="55">
        <v>0.71477954144620814</v>
      </c>
      <c r="F115" s="55">
        <v>2.6684818137728774</v>
      </c>
      <c r="G115" s="30"/>
      <c r="H115" s="69" t="s">
        <v>199</v>
      </c>
      <c r="I115" s="55">
        <v>4.9382716049382999E-4</v>
      </c>
      <c r="J115" s="55">
        <v>0.38095238095238099</v>
      </c>
      <c r="K115" s="69" t="s">
        <v>199</v>
      </c>
      <c r="L115" s="55">
        <v>0.33333333333333331</v>
      </c>
      <c r="M115" s="30"/>
      <c r="N115" s="69" t="s">
        <v>199</v>
      </c>
      <c r="O115" s="55">
        <v>1.1614401858304299E-3</v>
      </c>
      <c r="P115" s="55">
        <v>1.6289392179636077</v>
      </c>
      <c r="Q115" s="55">
        <v>0.6905008722276671</v>
      </c>
      <c r="R115" s="55">
        <v>0.34788028339577193</v>
      </c>
    </row>
    <row r="116" spans="2:18" s="15" customFormat="1" ht="15" customHeight="1">
      <c r="B116" s="54" t="s">
        <v>113</v>
      </c>
      <c r="C116" s="54"/>
      <c r="D116" s="55">
        <v>14.251322751322746</v>
      </c>
      <c r="E116" s="55">
        <v>4.7013227513227509</v>
      </c>
      <c r="F116" s="55">
        <v>9.5499999999999954</v>
      </c>
      <c r="G116" s="30"/>
      <c r="H116" s="69" t="s">
        <v>199</v>
      </c>
      <c r="I116" s="69" t="s">
        <v>199</v>
      </c>
      <c r="J116" s="55">
        <v>0.5</v>
      </c>
      <c r="K116" s="55">
        <v>0.39999999999999997</v>
      </c>
      <c r="L116" s="55">
        <v>3.8013227513227505</v>
      </c>
      <c r="M116" s="30"/>
      <c r="N116" s="69" t="s">
        <v>199</v>
      </c>
      <c r="O116" s="69" t="s">
        <v>199</v>
      </c>
      <c r="P116" s="69" t="s">
        <v>199</v>
      </c>
      <c r="Q116" s="69" t="s">
        <v>199</v>
      </c>
      <c r="R116" s="55">
        <v>9.5499999999999954</v>
      </c>
    </row>
    <row r="117" spans="2:18" s="15" customFormat="1" ht="15" customHeight="1">
      <c r="B117" s="54" t="s">
        <v>114</v>
      </c>
      <c r="C117" s="54"/>
      <c r="D117" s="69" t="s">
        <v>199</v>
      </c>
      <c r="E117" s="69" t="s">
        <v>199</v>
      </c>
      <c r="F117" s="69" t="s">
        <v>199</v>
      </c>
      <c r="G117" s="30"/>
      <c r="H117" s="69" t="s">
        <v>199</v>
      </c>
      <c r="I117" s="69" t="s">
        <v>199</v>
      </c>
      <c r="J117" s="69" t="s">
        <v>199</v>
      </c>
      <c r="K117" s="69" t="s">
        <v>199</v>
      </c>
      <c r="L117" s="69" t="s">
        <v>199</v>
      </c>
      <c r="M117" s="30"/>
      <c r="N117" s="69" t="s">
        <v>199</v>
      </c>
      <c r="O117" s="69" t="s">
        <v>199</v>
      </c>
      <c r="P117" s="69" t="s">
        <v>199</v>
      </c>
      <c r="Q117" s="69" t="s">
        <v>199</v>
      </c>
      <c r="R117" s="69" t="s">
        <v>199</v>
      </c>
    </row>
    <row r="118" spans="2:18" s="15" customFormat="1" ht="15" customHeight="1">
      <c r="B118" s="54" t="s">
        <v>115</v>
      </c>
      <c r="C118" s="54"/>
      <c r="D118" s="69" t="s">
        <v>199</v>
      </c>
      <c r="E118" s="69" t="s">
        <v>199</v>
      </c>
      <c r="F118" s="69" t="s">
        <v>199</v>
      </c>
      <c r="G118" s="30"/>
      <c r="H118" s="69" t="s">
        <v>199</v>
      </c>
      <c r="I118" s="69" t="s">
        <v>199</v>
      </c>
      <c r="J118" s="69" t="s">
        <v>199</v>
      </c>
      <c r="K118" s="69" t="s">
        <v>199</v>
      </c>
      <c r="L118" s="69" t="s">
        <v>199</v>
      </c>
      <c r="M118" s="30"/>
      <c r="N118" s="69" t="s">
        <v>199</v>
      </c>
      <c r="O118" s="69" t="s">
        <v>199</v>
      </c>
      <c r="P118" s="69" t="s">
        <v>199</v>
      </c>
      <c r="Q118" s="69" t="s">
        <v>199</v>
      </c>
      <c r="R118" s="69" t="s">
        <v>199</v>
      </c>
    </row>
    <row r="119" spans="2:18" s="15" customFormat="1" ht="15" customHeight="1">
      <c r="B119" s="54" t="s">
        <v>116</v>
      </c>
      <c r="C119" s="54"/>
      <c r="D119" s="69" t="s">
        <v>199</v>
      </c>
      <c r="E119" s="69" t="s">
        <v>199</v>
      </c>
      <c r="F119" s="69" t="s">
        <v>199</v>
      </c>
      <c r="G119" s="30"/>
      <c r="H119" s="69" t="s">
        <v>199</v>
      </c>
      <c r="I119" s="69" t="s">
        <v>199</v>
      </c>
      <c r="J119" s="69" t="s">
        <v>199</v>
      </c>
      <c r="K119" s="69" t="s">
        <v>199</v>
      </c>
      <c r="L119" s="69" t="s">
        <v>199</v>
      </c>
      <c r="M119" s="30"/>
      <c r="N119" s="69" t="s">
        <v>199</v>
      </c>
      <c r="O119" s="69" t="s">
        <v>199</v>
      </c>
      <c r="P119" s="69" t="s">
        <v>199</v>
      </c>
      <c r="Q119" s="69" t="s">
        <v>199</v>
      </c>
      <c r="R119" s="69" t="s">
        <v>199</v>
      </c>
    </row>
    <row r="120" spans="2:18" s="15" customFormat="1" ht="15" customHeight="1">
      <c r="B120" s="54" t="s">
        <v>117</v>
      </c>
      <c r="C120" s="54"/>
      <c r="D120" s="69" t="s">
        <v>199</v>
      </c>
      <c r="E120" s="69" t="s">
        <v>199</v>
      </c>
      <c r="F120" s="69" t="s">
        <v>199</v>
      </c>
      <c r="G120" s="30"/>
      <c r="H120" s="69" t="s">
        <v>199</v>
      </c>
      <c r="I120" s="69" t="s">
        <v>199</v>
      </c>
      <c r="J120" s="69" t="s">
        <v>199</v>
      </c>
      <c r="K120" s="69" t="s">
        <v>199</v>
      </c>
      <c r="L120" s="69" t="s">
        <v>199</v>
      </c>
      <c r="M120" s="30"/>
      <c r="N120" s="69" t="s">
        <v>199</v>
      </c>
      <c r="O120" s="69" t="s">
        <v>199</v>
      </c>
      <c r="P120" s="69" t="s">
        <v>199</v>
      </c>
      <c r="Q120" s="69" t="s">
        <v>199</v>
      </c>
      <c r="R120" s="69" t="s">
        <v>199</v>
      </c>
    </row>
    <row r="121" spans="2:18" s="15" customFormat="1" ht="15" customHeight="1">
      <c r="B121" s="54" t="s">
        <v>118</v>
      </c>
      <c r="C121" s="54"/>
      <c r="D121" s="69" t="s">
        <v>199</v>
      </c>
      <c r="E121" s="69" t="s">
        <v>199</v>
      </c>
      <c r="F121" s="69" t="s">
        <v>199</v>
      </c>
      <c r="G121" s="30"/>
      <c r="H121" s="69" t="s">
        <v>199</v>
      </c>
      <c r="I121" s="69" t="s">
        <v>199</v>
      </c>
      <c r="J121" s="69" t="s">
        <v>199</v>
      </c>
      <c r="K121" s="69" t="s">
        <v>199</v>
      </c>
      <c r="L121" s="69" t="s">
        <v>199</v>
      </c>
      <c r="M121" s="30"/>
      <c r="N121" s="69" t="s">
        <v>199</v>
      </c>
      <c r="O121" s="69" t="s">
        <v>199</v>
      </c>
      <c r="P121" s="69" t="s">
        <v>199</v>
      </c>
      <c r="Q121" s="69" t="s">
        <v>199</v>
      </c>
      <c r="R121" s="69" t="s">
        <v>199</v>
      </c>
    </row>
    <row r="122" spans="2:18" s="15" customFormat="1" ht="15" customHeight="1">
      <c r="B122" s="54" t="s">
        <v>119</v>
      </c>
      <c r="C122" s="54"/>
      <c r="D122" s="69" t="s">
        <v>199</v>
      </c>
      <c r="E122" s="69" t="s">
        <v>199</v>
      </c>
      <c r="F122" s="69" t="s">
        <v>199</v>
      </c>
      <c r="G122" s="30"/>
      <c r="H122" s="69" t="s">
        <v>199</v>
      </c>
      <c r="I122" s="69" t="s">
        <v>199</v>
      </c>
      <c r="J122" s="69" t="s">
        <v>199</v>
      </c>
      <c r="K122" s="69" t="s">
        <v>199</v>
      </c>
      <c r="L122" s="69" t="s">
        <v>199</v>
      </c>
      <c r="M122" s="30"/>
      <c r="N122" s="69" t="s">
        <v>199</v>
      </c>
      <c r="O122" s="69" t="s">
        <v>199</v>
      </c>
      <c r="P122" s="69" t="s">
        <v>199</v>
      </c>
      <c r="Q122" s="69" t="s">
        <v>199</v>
      </c>
      <c r="R122" s="69" t="s">
        <v>199</v>
      </c>
    </row>
    <row r="123" spans="2:18" s="15" customFormat="1" ht="15" customHeight="1">
      <c r="B123" s="54" t="s">
        <v>120</v>
      </c>
      <c r="C123" s="54"/>
      <c r="D123" s="69" t="s">
        <v>199</v>
      </c>
      <c r="E123" s="69" t="s">
        <v>199</v>
      </c>
      <c r="F123" s="69" t="s">
        <v>199</v>
      </c>
      <c r="G123" s="30"/>
      <c r="H123" s="69" t="s">
        <v>199</v>
      </c>
      <c r="I123" s="69" t="s">
        <v>199</v>
      </c>
      <c r="J123" s="69" t="s">
        <v>199</v>
      </c>
      <c r="K123" s="69" t="s">
        <v>199</v>
      </c>
      <c r="L123" s="69" t="s">
        <v>199</v>
      </c>
      <c r="M123" s="30"/>
      <c r="N123" s="69" t="s">
        <v>199</v>
      </c>
      <c r="O123" s="69" t="s">
        <v>199</v>
      </c>
      <c r="P123" s="69" t="s">
        <v>199</v>
      </c>
      <c r="Q123" s="69" t="s">
        <v>199</v>
      </c>
      <c r="R123" s="69" t="s">
        <v>199</v>
      </c>
    </row>
    <row r="124" spans="2:18" s="15" customFormat="1" ht="15" customHeight="1">
      <c r="B124" s="35" t="s">
        <v>49</v>
      </c>
      <c r="C124" s="35"/>
      <c r="D124" s="22">
        <v>2803.4610531155931</v>
      </c>
      <c r="E124" s="22">
        <v>1260.7139769463074</v>
      </c>
      <c r="F124" s="22">
        <v>1542.7470761692859</v>
      </c>
      <c r="G124" s="30"/>
      <c r="H124" s="22">
        <v>4.3881121820346864</v>
      </c>
      <c r="I124" s="22">
        <v>6.428207811280922</v>
      </c>
      <c r="J124" s="22">
        <v>37.953781979423454</v>
      </c>
      <c r="K124" s="22">
        <v>172.68747536815982</v>
      </c>
      <c r="L124" s="22">
        <v>1039.2563996054084</v>
      </c>
      <c r="M124" s="30"/>
      <c r="N124" s="66">
        <v>4.1749205422585458</v>
      </c>
      <c r="O124" s="22">
        <v>5.6739951906561314</v>
      </c>
      <c r="P124" s="22">
        <v>23.533808143663911</v>
      </c>
      <c r="Q124" s="22">
        <v>144.44500191674678</v>
      </c>
      <c r="R124" s="22">
        <v>1364.9193503759607</v>
      </c>
    </row>
    <row r="125" spans="2:18" s="15" customFormat="1" ht="15" customHeight="1">
      <c r="B125" s="54" t="s">
        <v>121</v>
      </c>
      <c r="C125" s="54"/>
      <c r="D125" s="55">
        <v>831.90894310771978</v>
      </c>
      <c r="E125" s="55">
        <v>419.91952179812637</v>
      </c>
      <c r="F125" s="55">
        <v>411.98942130959341</v>
      </c>
      <c r="G125" s="30"/>
      <c r="H125" s="55">
        <v>4.021628928692126E-2</v>
      </c>
      <c r="I125" s="55">
        <v>1.0084042406718987</v>
      </c>
      <c r="J125" s="55">
        <v>16.980003506080234</v>
      </c>
      <c r="K125" s="55">
        <v>77.961488691893564</v>
      </c>
      <c r="L125" s="55">
        <v>323.92940907019374</v>
      </c>
      <c r="M125" s="30"/>
      <c r="N125" s="67">
        <v>9.2592592592592692E-3</v>
      </c>
      <c r="O125" s="55">
        <v>1.0087108013937283</v>
      </c>
      <c r="P125" s="55">
        <v>6.4011711188540472</v>
      </c>
      <c r="Q125" s="55">
        <v>52.158145388930876</v>
      </c>
      <c r="R125" s="55">
        <v>352.41213474115551</v>
      </c>
    </row>
    <row r="126" spans="2:18" s="15" customFormat="1" ht="15" customHeight="1">
      <c r="B126" s="54" t="s">
        <v>122</v>
      </c>
      <c r="C126" s="54"/>
      <c r="D126" s="55">
        <v>5.134817211646892</v>
      </c>
      <c r="E126" s="55">
        <v>3.1898318091003484</v>
      </c>
      <c r="F126" s="55">
        <v>1.9449854025465438</v>
      </c>
      <c r="G126" s="30"/>
      <c r="H126" s="69" t="s">
        <v>199</v>
      </c>
      <c r="I126" s="69" t="s">
        <v>199</v>
      </c>
      <c r="J126" s="69" t="s">
        <v>199</v>
      </c>
      <c r="K126" s="55">
        <v>0.44444444444444436</v>
      </c>
      <c r="L126" s="55">
        <v>2.7453873646559042</v>
      </c>
      <c r="M126" s="30"/>
      <c r="N126" s="69" t="s">
        <v>199</v>
      </c>
      <c r="O126" s="69" t="s">
        <v>199</v>
      </c>
      <c r="P126" s="69" t="s">
        <v>199</v>
      </c>
      <c r="Q126" s="55">
        <v>1.708700703985E-5</v>
      </c>
      <c r="R126" s="55">
        <v>1.9449683155395039</v>
      </c>
    </row>
    <row r="127" spans="2:18" s="15" customFormat="1" ht="15" customHeight="1">
      <c r="B127" s="54" t="s">
        <v>123</v>
      </c>
      <c r="C127" s="54"/>
      <c r="D127" s="55">
        <v>987.70165868093022</v>
      </c>
      <c r="E127" s="55">
        <v>421.04752026716869</v>
      </c>
      <c r="F127" s="55">
        <v>566.65413841376153</v>
      </c>
      <c r="G127" s="30"/>
      <c r="H127" s="55">
        <v>0.67308742500195018</v>
      </c>
      <c r="I127" s="55">
        <v>0.33506631786681357</v>
      </c>
      <c r="J127" s="55">
        <v>3.4518767926175329</v>
      </c>
      <c r="K127" s="55">
        <v>32.027288591986583</v>
      </c>
      <c r="L127" s="55">
        <v>384.56020113969583</v>
      </c>
      <c r="M127" s="30"/>
      <c r="N127" s="67">
        <v>9.2592592592592692E-3</v>
      </c>
      <c r="O127" s="69" t="s">
        <v>199</v>
      </c>
      <c r="P127" s="55">
        <v>5.4765582655826561</v>
      </c>
      <c r="Q127" s="55">
        <v>26.035074381306512</v>
      </c>
      <c r="R127" s="55">
        <v>534.79875173409391</v>
      </c>
    </row>
    <row r="128" spans="2:18" s="15" customFormat="1" ht="15" customHeight="1">
      <c r="B128" s="54" t="s">
        <v>124</v>
      </c>
      <c r="C128" s="54"/>
      <c r="D128" s="55">
        <v>615.56849036549875</v>
      </c>
      <c r="E128" s="55">
        <v>264.60558535564832</v>
      </c>
      <c r="F128" s="55">
        <v>350.96290500985037</v>
      </c>
      <c r="G128" s="30"/>
      <c r="H128" s="69" t="s">
        <v>199</v>
      </c>
      <c r="I128" s="69" t="s">
        <v>199</v>
      </c>
      <c r="J128" s="55">
        <v>1.0674578909572523</v>
      </c>
      <c r="K128" s="55">
        <v>21.257157816495717</v>
      </c>
      <c r="L128" s="55">
        <v>242.28096964819534</v>
      </c>
      <c r="M128" s="30"/>
      <c r="N128" s="69" t="s">
        <v>199</v>
      </c>
      <c r="O128" s="69" t="s">
        <v>199</v>
      </c>
      <c r="P128" s="55">
        <v>1.8611111111111109</v>
      </c>
      <c r="Q128" s="55">
        <v>19.111771610146469</v>
      </c>
      <c r="R128" s="55">
        <v>329.9900222885928</v>
      </c>
    </row>
    <row r="129" spans="2:18" s="15" customFormat="1" ht="15" customHeight="1">
      <c r="B129" s="54" t="s">
        <v>154</v>
      </c>
      <c r="C129" s="54"/>
      <c r="D129" s="55">
        <v>9.7641028668034071</v>
      </c>
      <c r="E129" s="69" t="s">
        <v>199</v>
      </c>
      <c r="F129" s="55">
        <v>9.7641028668034071</v>
      </c>
      <c r="G129" s="30"/>
      <c r="H129" s="69" t="s">
        <v>199</v>
      </c>
      <c r="I129" s="69" t="s">
        <v>199</v>
      </c>
      <c r="J129" s="69" t="s">
        <v>199</v>
      </c>
      <c r="K129" s="69" t="s">
        <v>199</v>
      </c>
      <c r="L129" s="69" t="s">
        <v>199</v>
      </c>
      <c r="M129" s="30"/>
      <c r="N129" s="69" t="s">
        <v>199</v>
      </c>
      <c r="O129" s="55">
        <v>5.8072009291520999E-4</v>
      </c>
      <c r="P129" s="55">
        <v>1.2148664343786295</v>
      </c>
      <c r="Q129" s="55">
        <v>1.5126365339905956</v>
      </c>
      <c r="R129" s="55">
        <v>7.0360191783412667</v>
      </c>
    </row>
    <row r="130" spans="2:18" s="15" customFormat="1" ht="15" customHeight="1">
      <c r="B130" s="54" t="s">
        <v>153</v>
      </c>
      <c r="C130" s="54"/>
      <c r="D130" s="55">
        <v>24.866538587070487</v>
      </c>
      <c r="E130" s="55">
        <v>13.335812748362239</v>
      </c>
      <c r="F130" s="55">
        <v>11.530725838708248</v>
      </c>
      <c r="G130" s="30"/>
      <c r="H130" s="55">
        <v>0.33479746217667145</v>
      </c>
      <c r="I130" s="55">
        <v>0.11209876543209864</v>
      </c>
      <c r="J130" s="55">
        <v>0.33761457487509228</v>
      </c>
      <c r="K130" s="55">
        <v>2.3550701565030105</v>
      </c>
      <c r="L130" s="55">
        <v>10.196231789375366</v>
      </c>
      <c r="M130" s="30"/>
      <c r="N130" s="67">
        <v>9.2592592592592692E-3</v>
      </c>
      <c r="O130" s="55">
        <v>0.34388444488066611</v>
      </c>
      <c r="P130" s="55">
        <v>3.3496239932702498E-3</v>
      </c>
      <c r="Q130" s="55">
        <v>1.2192805691100352</v>
      </c>
      <c r="R130" s="55">
        <v>9.9549519414650174</v>
      </c>
    </row>
    <row r="131" spans="2:18" s="15" customFormat="1" ht="15" customHeight="1">
      <c r="B131" s="54" t="s">
        <v>125</v>
      </c>
      <c r="C131" s="54"/>
      <c r="D131" s="55">
        <v>328.51650229592366</v>
      </c>
      <c r="E131" s="55">
        <v>138.61570496790125</v>
      </c>
      <c r="F131" s="55">
        <v>189.90079732802241</v>
      </c>
      <c r="G131" s="30"/>
      <c r="H131" s="55">
        <v>3.3400110055691439</v>
      </c>
      <c r="I131" s="55">
        <v>4.9726384873101113</v>
      </c>
      <c r="J131" s="55">
        <v>16.116829214893343</v>
      </c>
      <c r="K131" s="55">
        <v>38.642025666836496</v>
      </c>
      <c r="L131" s="55">
        <v>75.54420059329216</v>
      </c>
      <c r="M131" s="30"/>
      <c r="N131" s="67">
        <v>4.1471427644807681</v>
      </c>
      <c r="O131" s="55">
        <v>3.9863244507696582</v>
      </c>
      <c r="P131" s="55">
        <v>8.5767515897441964</v>
      </c>
      <c r="Q131" s="55">
        <v>44.408076346255228</v>
      </c>
      <c r="R131" s="55">
        <v>128.78250217677257</v>
      </c>
    </row>
    <row r="132" spans="2:18" s="15" customFormat="1" ht="15" customHeight="1">
      <c r="B132" s="35" t="s">
        <v>50</v>
      </c>
      <c r="C132" s="35"/>
      <c r="D132" s="22">
        <v>372.13200621062072</v>
      </c>
      <c r="E132" s="22">
        <v>110.04055513292124</v>
      </c>
      <c r="F132" s="22">
        <v>262.0914510776995</v>
      </c>
      <c r="G132" s="30"/>
      <c r="H132" s="22">
        <v>9.9132589838909595E-3</v>
      </c>
      <c r="I132" s="22">
        <v>1.1817375740052318</v>
      </c>
      <c r="J132" s="22">
        <v>1.7879536101758324</v>
      </c>
      <c r="K132" s="22">
        <v>15.545276040960783</v>
      </c>
      <c r="L132" s="22">
        <v>91.51567464879551</v>
      </c>
      <c r="M132" s="30"/>
      <c r="N132" s="66">
        <v>1.8518518518518538E-2</v>
      </c>
      <c r="O132" s="22">
        <v>2.3228803716608599E-3</v>
      </c>
      <c r="P132" s="22">
        <v>1.8356562137049939</v>
      </c>
      <c r="Q132" s="22">
        <v>25.906530599658034</v>
      </c>
      <c r="R132" s="22">
        <v>234.3284228654463</v>
      </c>
    </row>
    <row r="133" spans="2:18" s="15" customFormat="1" ht="15" customHeight="1">
      <c r="B133" s="54" t="s">
        <v>126</v>
      </c>
      <c r="C133" s="54"/>
      <c r="D133" s="55">
        <v>150.05034449039476</v>
      </c>
      <c r="E133" s="55">
        <v>45.102277310860806</v>
      </c>
      <c r="F133" s="55">
        <v>104.94806717953396</v>
      </c>
      <c r="G133" s="30"/>
      <c r="H133" s="69" t="s">
        <v>199</v>
      </c>
      <c r="I133" s="69" t="s">
        <v>199</v>
      </c>
      <c r="J133" s="55">
        <v>0.11111111111111099</v>
      </c>
      <c r="K133" s="55">
        <v>5.9652084603013593</v>
      </c>
      <c r="L133" s="55">
        <v>39.025957739448337</v>
      </c>
      <c r="M133" s="30"/>
      <c r="N133" s="67">
        <v>9.2592592592592692E-3</v>
      </c>
      <c r="O133" s="69" t="s">
        <v>199</v>
      </c>
      <c r="P133" s="55">
        <v>0.33333333333333331</v>
      </c>
      <c r="Q133" s="55">
        <v>12.818389458464402</v>
      </c>
      <c r="R133" s="55">
        <v>91.787085128476974</v>
      </c>
    </row>
    <row r="134" spans="2:18" s="15" customFormat="1" ht="15" customHeight="1">
      <c r="B134" s="54" t="s">
        <v>127</v>
      </c>
      <c r="C134" s="54"/>
      <c r="D134" s="55">
        <v>222.08166172022595</v>
      </c>
      <c r="E134" s="55">
        <v>64.938277822060442</v>
      </c>
      <c r="F134" s="55">
        <v>157.14338389816552</v>
      </c>
      <c r="G134" s="30"/>
      <c r="H134" s="55">
        <v>9.9132589838909595E-3</v>
      </c>
      <c r="I134" s="55">
        <v>1.1817375740052318</v>
      </c>
      <c r="J134" s="55">
        <v>1.6768424990647215</v>
      </c>
      <c r="K134" s="55">
        <v>9.5800675806594224</v>
      </c>
      <c r="L134" s="55">
        <v>52.489716909347173</v>
      </c>
      <c r="M134" s="30"/>
      <c r="N134" s="67">
        <v>9.2592592592592692E-3</v>
      </c>
      <c r="O134" s="55">
        <v>2.3228803716608599E-3</v>
      </c>
      <c r="P134" s="55">
        <v>1.5023228803716606</v>
      </c>
      <c r="Q134" s="55">
        <v>13.088141141193631</v>
      </c>
      <c r="R134" s="55">
        <v>142.54133773696933</v>
      </c>
    </row>
    <row r="135" spans="2:18" s="15" customFormat="1" ht="15" customHeight="1">
      <c r="B135" s="54" t="s">
        <v>128</v>
      </c>
      <c r="C135" s="54"/>
      <c r="D135" s="69" t="s">
        <v>199</v>
      </c>
      <c r="E135" s="69" t="s">
        <v>199</v>
      </c>
      <c r="F135" s="69" t="s">
        <v>199</v>
      </c>
      <c r="G135" s="30"/>
      <c r="H135" s="69" t="s">
        <v>199</v>
      </c>
      <c r="I135" s="69" t="s">
        <v>199</v>
      </c>
      <c r="J135" s="69" t="s">
        <v>199</v>
      </c>
      <c r="K135" s="69" t="s">
        <v>199</v>
      </c>
      <c r="L135" s="69" t="s">
        <v>199</v>
      </c>
      <c r="M135" s="30"/>
      <c r="N135" s="69" t="s">
        <v>199</v>
      </c>
      <c r="O135" s="69" t="s">
        <v>199</v>
      </c>
      <c r="P135" s="69" t="s">
        <v>199</v>
      </c>
      <c r="Q135" s="69" t="s">
        <v>199</v>
      </c>
      <c r="R135" s="69" t="s">
        <v>199</v>
      </c>
    </row>
    <row r="136" spans="2:18" s="15" customFormat="1" ht="15" customHeight="1">
      <c r="B136" s="54" t="s">
        <v>129</v>
      </c>
      <c r="C136" s="54"/>
      <c r="D136" s="69" t="s">
        <v>199</v>
      </c>
      <c r="E136" s="69" t="s">
        <v>199</v>
      </c>
      <c r="F136" s="69" t="s">
        <v>199</v>
      </c>
      <c r="G136" s="30"/>
      <c r="H136" s="69" t="s">
        <v>199</v>
      </c>
      <c r="I136" s="69" t="s">
        <v>199</v>
      </c>
      <c r="J136" s="69" t="s">
        <v>199</v>
      </c>
      <c r="K136" s="69" t="s">
        <v>199</v>
      </c>
      <c r="L136" s="69" t="s">
        <v>199</v>
      </c>
      <c r="M136" s="30"/>
      <c r="N136" s="69" t="s">
        <v>199</v>
      </c>
      <c r="O136" s="69" t="s">
        <v>199</v>
      </c>
      <c r="P136" s="69" t="s">
        <v>199</v>
      </c>
      <c r="Q136" s="69" t="s">
        <v>199</v>
      </c>
      <c r="R136" s="69" t="s">
        <v>199</v>
      </c>
    </row>
    <row r="137" spans="2:18" s="15" customFormat="1" ht="15" customHeight="1">
      <c r="B137" s="54" t="s">
        <v>146</v>
      </c>
      <c r="C137" s="54"/>
      <c r="D137" s="69" t="s">
        <v>199</v>
      </c>
      <c r="E137" s="69" t="s">
        <v>199</v>
      </c>
      <c r="F137" s="69" t="s">
        <v>199</v>
      </c>
      <c r="G137" s="30"/>
      <c r="H137" s="69" t="s">
        <v>199</v>
      </c>
      <c r="I137" s="69" t="s">
        <v>199</v>
      </c>
      <c r="J137" s="69" t="s">
        <v>199</v>
      </c>
      <c r="K137" s="69" t="s">
        <v>199</v>
      </c>
      <c r="L137" s="69" t="s">
        <v>199</v>
      </c>
      <c r="M137" s="30"/>
      <c r="N137" s="69" t="s">
        <v>199</v>
      </c>
      <c r="O137" s="69" t="s">
        <v>199</v>
      </c>
      <c r="P137" s="69" t="s">
        <v>199</v>
      </c>
      <c r="Q137" s="69" t="s">
        <v>199</v>
      </c>
      <c r="R137" s="69" t="s">
        <v>199</v>
      </c>
    </row>
    <row r="138" spans="2:18" s="15" customFormat="1" ht="15" customHeight="1">
      <c r="B138" s="35" t="s">
        <v>51</v>
      </c>
      <c r="C138" s="35"/>
      <c r="D138" s="22">
        <v>414.94874481929799</v>
      </c>
      <c r="E138" s="22">
        <v>192.4769345171612</v>
      </c>
      <c r="F138" s="22">
        <v>222.47181030213679</v>
      </c>
      <c r="G138" s="30"/>
      <c r="H138" s="22">
        <v>41.150763303273244</v>
      </c>
      <c r="I138" s="22">
        <v>6.0125017210519074</v>
      </c>
      <c r="J138" s="22">
        <v>14.060150851812377</v>
      </c>
      <c r="K138" s="22">
        <v>46.625773614034706</v>
      </c>
      <c r="L138" s="22">
        <v>84.627745026988975</v>
      </c>
      <c r="M138" s="30"/>
      <c r="N138" s="66">
        <v>33.873122298150605</v>
      </c>
      <c r="O138" s="22">
        <v>6.2939551574041444</v>
      </c>
      <c r="P138" s="22">
        <v>10.813233247201465</v>
      </c>
      <c r="Q138" s="22">
        <v>46.159959337602416</v>
      </c>
      <c r="R138" s="22">
        <v>125.33154026177816</v>
      </c>
    </row>
    <row r="139" spans="2:18" s="15" customFormat="1" ht="15" customHeight="1">
      <c r="B139" s="54" t="s">
        <v>196</v>
      </c>
      <c r="C139" s="54"/>
      <c r="D139" s="55">
        <v>188.78019541228434</v>
      </c>
      <c r="E139" s="55">
        <v>103.53348551317137</v>
      </c>
      <c r="F139" s="55">
        <v>85.246709899112986</v>
      </c>
      <c r="G139" s="30"/>
      <c r="H139" s="55">
        <v>31.692979018256164</v>
      </c>
      <c r="I139" s="55">
        <v>6.0125017210519074</v>
      </c>
      <c r="J139" s="55">
        <v>11.915431560130122</v>
      </c>
      <c r="K139" s="55">
        <v>35.211625240289401</v>
      </c>
      <c r="L139" s="55">
        <v>18.700947973443782</v>
      </c>
      <c r="M139" s="30"/>
      <c r="N139" s="67">
        <v>26.764540862073545</v>
      </c>
      <c r="O139" s="55">
        <v>6.2939551574041444</v>
      </c>
      <c r="P139" s="55">
        <v>8.7894237233919412</v>
      </c>
      <c r="Q139" s="55">
        <v>29.493680708310873</v>
      </c>
      <c r="R139" s="55">
        <v>13.905109447932483</v>
      </c>
    </row>
    <row r="140" spans="2:18" s="15" customFormat="1" ht="15" customHeight="1">
      <c r="B140" s="54" t="s">
        <v>131</v>
      </c>
      <c r="C140" s="54"/>
      <c r="D140" s="55">
        <v>209.60218368591947</v>
      </c>
      <c r="E140" s="55">
        <v>79.485664718972743</v>
      </c>
      <c r="F140" s="55">
        <v>130.11651896694673</v>
      </c>
      <c r="G140" s="30"/>
      <c r="H140" s="69" t="s">
        <v>199</v>
      </c>
      <c r="I140" s="69" t="s">
        <v>199</v>
      </c>
      <c r="J140" s="55">
        <v>2.1447192916822546</v>
      </c>
      <c r="K140" s="55">
        <v>11.414148373745308</v>
      </c>
      <c r="L140" s="55">
        <v>65.926797053545187</v>
      </c>
      <c r="M140" s="30"/>
      <c r="N140" s="69" t="s">
        <v>199</v>
      </c>
      <c r="O140" s="69" t="s">
        <v>199</v>
      </c>
      <c r="P140" s="55">
        <v>2.0238095238095237</v>
      </c>
      <c r="Q140" s="55">
        <v>16.666278629291543</v>
      </c>
      <c r="R140" s="55">
        <v>111.42643081384567</v>
      </c>
    </row>
    <row r="141" spans="2:18" s="15" customFormat="1" ht="15" customHeight="1">
      <c r="B141" s="54" t="s">
        <v>132</v>
      </c>
      <c r="C141" s="54"/>
      <c r="D141" s="55">
        <v>16.566365721094137</v>
      </c>
      <c r="E141" s="55">
        <v>9.4577842850170821</v>
      </c>
      <c r="F141" s="55">
        <v>7.1085814360770563</v>
      </c>
      <c r="G141" s="30"/>
      <c r="H141" s="55">
        <v>9.4577842850170821</v>
      </c>
      <c r="I141" s="69" t="s">
        <v>199</v>
      </c>
      <c r="J141" s="69" t="s">
        <v>199</v>
      </c>
      <c r="K141" s="69" t="s">
        <v>199</v>
      </c>
      <c r="L141" s="69" t="s">
        <v>199</v>
      </c>
      <c r="M141" s="30"/>
      <c r="N141" s="67">
        <v>7.1085814360770563</v>
      </c>
      <c r="O141" s="69" t="s">
        <v>199</v>
      </c>
      <c r="P141" s="69" t="s">
        <v>199</v>
      </c>
      <c r="Q141" s="69" t="s">
        <v>199</v>
      </c>
      <c r="R141" s="69" t="s">
        <v>199</v>
      </c>
    </row>
    <row r="142" spans="2:18" s="15" customFormat="1" ht="15" customHeight="1">
      <c r="B142" s="54" t="s">
        <v>133</v>
      </c>
      <c r="C142" s="54"/>
      <c r="D142" s="69" t="s">
        <v>199</v>
      </c>
      <c r="E142" s="69" t="s">
        <v>199</v>
      </c>
      <c r="F142" s="69" t="s">
        <v>199</v>
      </c>
      <c r="G142" s="30"/>
      <c r="H142" s="69" t="s">
        <v>199</v>
      </c>
      <c r="I142" s="69" t="s">
        <v>199</v>
      </c>
      <c r="J142" s="69" t="s">
        <v>199</v>
      </c>
      <c r="K142" s="69" t="s">
        <v>199</v>
      </c>
      <c r="L142" s="69" t="s">
        <v>199</v>
      </c>
      <c r="M142" s="30"/>
      <c r="N142" s="69" t="s">
        <v>199</v>
      </c>
      <c r="O142" s="69" t="s">
        <v>199</v>
      </c>
      <c r="P142" s="69" t="s">
        <v>199</v>
      </c>
      <c r="Q142" s="69" t="s">
        <v>199</v>
      </c>
      <c r="R142" s="69" t="s">
        <v>199</v>
      </c>
    </row>
    <row r="143" spans="2:18" s="15" customFormat="1" ht="15" customHeight="1">
      <c r="B143" s="54" t="s">
        <v>134</v>
      </c>
      <c r="C143" s="54"/>
      <c r="D143" s="69" t="s">
        <v>199</v>
      </c>
      <c r="E143" s="69" t="s">
        <v>199</v>
      </c>
      <c r="F143" s="69" t="s">
        <v>199</v>
      </c>
      <c r="G143" s="30"/>
      <c r="H143" s="69" t="s">
        <v>199</v>
      </c>
      <c r="I143" s="69" t="s">
        <v>199</v>
      </c>
      <c r="J143" s="69" t="s">
        <v>199</v>
      </c>
      <c r="K143" s="69" t="s">
        <v>199</v>
      </c>
      <c r="L143" s="69" t="s">
        <v>199</v>
      </c>
      <c r="M143" s="30"/>
      <c r="N143" s="69" t="s">
        <v>199</v>
      </c>
      <c r="O143" s="69" t="s">
        <v>199</v>
      </c>
      <c r="P143" s="69" t="s">
        <v>199</v>
      </c>
      <c r="Q143" s="69" t="s">
        <v>199</v>
      </c>
      <c r="R143" s="69" t="s">
        <v>199</v>
      </c>
    </row>
    <row r="144" spans="2:18" s="15" customFormat="1" ht="15" customHeight="1">
      <c r="D144" s="55"/>
      <c r="E144" s="55"/>
      <c r="F144" s="55"/>
      <c r="G144" s="30"/>
      <c r="H144" s="55"/>
      <c r="I144" s="55"/>
      <c r="J144" s="55"/>
      <c r="K144" s="55"/>
      <c r="L144" s="55"/>
      <c r="M144" s="30"/>
      <c r="N144" s="67"/>
      <c r="O144" s="55"/>
      <c r="P144" s="55"/>
      <c r="Q144" s="55"/>
      <c r="R144" s="55"/>
    </row>
    <row r="145" spans="2:18" s="15" customFormat="1" ht="15" customHeight="1">
      <c r="B145" s="35" t="s">
        <v>141</v>
      </c>
      <c r="C145" s="35"/>
      <c r="D145" s="22">
        <v>2131.9929754720124</v>
      </c>
      <c r="E145" s="22">
        <v>1213.5607612438314</v>
      </c>
      <c r="F145" s="22">
        <v>918.4322142281809</v>
      </c>
      <c r="G145" s="32"/>
      <c r="H145" s="26">
        <v>13.112586757921957</v>
      </c>
      <c r="I145" s="26">
        <v>80.147006287576303</v>
      </c>
      <c r="J145" s="26">
        <v>284.16439489654744</v>
      </c>
      <c r="K145" s="26">
        <v>314.66040305966783</v>
      </c>
      <c r="L145" s="26">
        <v>521.47637024211781</v>
      </c>
      <c r="M145" s="32"/>
      <c r="N145" s="64">
        <v>12.786777583187392</v>
      </c>
      <c r="O145" s="26">
        <v>28.082208366444569</v>
      </c>
      <c r="P145" s="26">
        <v>97.429754954846445</v>
      </c>
      <c r="Q145" s="26">
        <v>139.15827941036537</v>
      </c>
      <c r="R145" s="26">
        <v>640.97519391333742</v>
      </c>
    </row>
    <row r="146" spans="2:18" s="15" customFormat="1" ht="15" customHeight="1">
      <c r="B146" s="56"/>
      <c r="C146" s="56"/>
      <c r="D146" s="55"/>
      <c r="E146" s="55"/>
      <c r="F146" s="55"/>
      <c r="G146" s="30"/>
      <c r="H146" s="55"/>
      <c r="I146" s="55"/>
      <c r="J146" s="55"/>
      <c r="K146" s="55"/>
      <c r="L146" s="55"/>
      <c r="M146" s="30"/>
      <c r="N146" s="67"/>
      <c r="O146" s="55"/>
      <c r="P146" s="55"/>
      <c r="Q146" s="55"/>
      <c r="R146" s="55"/>
    </row>
    <row r="147" spans="2:18" s="15" customFormat="1" ht="15" customHeight="1">
      <c r="B147" s="35" t="s">
        <v>135</v>
      </c>
      <c r="C147" s="35"/>
      <c r="D147" s="22">
        <v>192.25465604271466</v>
      </c>
      <c r="E147" s="22">
        <v>140.03363539002146</v>
      </c>
      <c r="F147" s="22">
        <v>52.221020652693191</v>
      </c>
      <c r="G147" s="30"/>
      <c r="H147" s="22">
        <v>4.8197579379550461</v>
      </c>
      <c r="I147" s="22">
        <v>22.804088301436508</v>
      </c>
      <c r="J147" s="22">
        <v>42.378219454029704</v>
      </c>
      <c r="K147" s="22">
        <v>42.708004121757952</v>
      </c>
      <c r="L147" s="22">
        <v>27.323565574842259</v>
      </c>
      <c r="M147" s="30"/>
      <c r="N147" s="66">
        <v>3.1313809431147437</v>
      </c>
      <c r="O147" s="22">
        <v>7.5521490718666593</v>
      </c>
      <c r="P147" s="22">
        <v>8.9621638524077536</v>
      </c>
      <c r="Q147" s="22">
        <v>13.518008561591959</v>
      </c>
      <c r="R147" s="22">
        <v>19.05731822371208</v>
      </c>
    </row>
    <row r="148" spans="2:18" s="15" customFormat="1" ht="15" customHeight="1">
      <c r="B148" s="54" t="s">
        <v>136</v>
      </c>
      <c r="C148" s="54"/>
      <c r="D148" s="55">
        <v>185.44740064485961</v>
      </c>
      <c r="E148" s="55">
        <v>133.93199520289676</v>
      </c>
      <c r="F148" s="55">
        <v>51.515405441962841</v>
      </c>
      <c r="G148" s="30"/>
      <c r="H148" s="55">
        <v>4.8148013084631005</v>
      </c>
      <c r="I148" s="55">
        <v>22.133713341594387</v>
      </c>
      <c r="J148" s="55">
        <v>40.920822238339063</v>
      </c>
      <c r="K148" s="55">
        <v>40.469248793307493</v>
      </c>
      <c r="L148" s="55">
        <v>25.593409521192726</v>
      </c>
      <c r="M148" s="30"/>
      <c r="N148" s="67">
        <v>3.1313809431147437</v>
      </c>
      <c r="O148" s="55">
        <v>7.5471239073292997</v>
      </c>
      <c r="P148" s="55">
        <v>8.6172607879924943</v>
      </c>
      <c r="Q148" s="55">
        <v>13.503469063912407</v>
      </c>
      <c r="R148" s="55">
        <v>18.716170739613904</v>
      </c>
    </row>
    <row r="149" spans="2:18" s="15" customFormat="1" ht="15" customHeight="1">
      <c r="B149" s="54" t="s">
        <v>137</v>
      </c>
      <c r="C149" s="54"/>
      <c r="D149" s="55">
        <v>6.8072553978550463</v>
      </c>
      <c r="E149" s="55">
        <v>6.1016401871246986</v>
      </c>
      <c r="F149" s="55">
        <v>0.70561521073034728</v>
      </c>
      <c r="G149" s="30"/>
      <c r="H149" s="55">
        <v>4.9566294919454797E-3</v>
      </c>
      <c r="I149" s="55">
        <v>0.67037495984212214</v>
      </c>
      <c r="J149" s="55">
        <v>1.4573972156906381</v>
      </c>
      <c r="K149" s="55">
        <v>2.2387553284504578</v>
      </c>
      <c r="L149" s="55">
        <v>1.7301560536495348</v>
      </c>
      <c r="M149" s="30"/>
      <c r="N149" s="69" t="s">
        <v>199</v>
      </c>
      <c r="O149" s="55">
        <v>5.0251645373596502E-3</v>
      </c>
      <c r="P149" s="55">
        <v>0.34490306441525953</v>
      </c>
      <c r="Q149" s="55">
        <v>1.453949767955242E-2</v>
      </c>
      <c r="R149" s="55">
        <v>0.34114748409817569</v>
      </c>
    </row>
    <row r="150" spans="2:18" s="15" customFormat="1" ht="15" customHeight="1">
      <c r="B150" s="35" t="s">
        <v>40</v>
      </c>
      <c r="C150" s="35"/>
      <c r="D150" s="22">
        <v>1189.3361035068417</v>
      </c>
      <c r="E150" s="22">
        <v>542.14990214620036</v>
      </c>
      <c r="F150" s="22">
        <v>647.18620136064146</v>
      </c>
      <c r="G150" s="30"/>
      <c r="H150" s="22">
        <v>6.8807536577243811</v>
      </c>
      <c r="I150" s="22">
        <v>8.4038367983845053</v>
      </c>
      <c r="J150" s="22">
        <v>30.243965558728945</v>
      </c>
      <c r="K150" s="22">
        <v>74.29170995646507</v>
      </c>
      <c r="L150" s="22">
        <v>422.3296361748973</v>
      </c>
      <c r="M150" s="30"/>
      <c r="N150" s="66">
        <v>6.4742167736913814</v>
      </c>
      <c r="O150" s="22">
        <v>1.4400476801760496</v>
      </c>
      <c r="P150" s="22">
        <v>11.155357265814581</v>
      </c>
      <c r="Q150" s="22">
        <v>38.860137189176989</v>
      </c>
      <c r="R150" s="22">
        <v>589.25644245178273</v>
      </c>
    </row>
    <row r="151" spans="2:18" s="15" customFormat="1" ht="15" customHeight="1">
      <c r="B151" s="54" t="s">
        <v>26</v>
      </c>
      <c r="C151" s="54"/>
      <c r="D151" s="55">
        <v>880.81378227111759</v>
      </c>
      <c r="E151" s="55">
        <v>364.26704246237</v>
      </c>
      <c r="F151" s="55">
        <v>516.54673980874759</v>
      </c>
      <c r="G151" s="30"/>
      <c r="H151" s="55">
        <v>0.35811648079306063</v>
      </c>
      <c r="I151" s="55">
        <v>2.6807636880994998</v>
      </c>
      <c r="J151" s="55">
        <v>7.1212089820110078</v>
      </c>
      <c r="K151" s="55">
        <v>34.497121465732242</v>
      </c>
      <c r="L151" s="55">
        <v>319.60983184573422</v>
      </c>
      <c r="M151" s="30"/>
      <c r="N151" s="67">
        <v>1.85185185185185E-2</v>
      </c>
      <c r="O151" s="55">
        <v>0.38349654624365798</v>
      </c>
      <c r="P151" s="55">
        <v>2.3973465558831411</v>
      </c>
      <c r="Q151" s="55">
        <v>14.245808368495048</v>
      </c>
      <c r="R151" s="55">
        <v>499.50156981960725</v>
      </c>
    </row>
    <row r="152" spans="2:18" s="15" customFormat="1" ht="15" customHeight="1">
      <c r="B152" s="54" t="s">
        <v>27</v>
      </c>
      <c r="C152" s="54"/>
      <c r="D152" s="55">
        <v>34.154891711074086</v>
      </c>
      <c r="E152" s="55">
        <v>26.350315968314057</v>
      </c>
      <c r="F152" s="55">
        <v>7.8045757427600329</v>
      </c>
      <c r="G152" s="30"/>
      <c r="H152" s="55">
        <v>1.915285046604885</v>
      </c>
      <c r="I152" s="55">
        <v>2.6948698884758362</v>
      </c>
      <c r="J152" s="55">
        <v>9.3039272309028735</v>
      </c>
      <c r="K152" s="55">
        <v>6.1262208944350078</v>
      </c>
      <c r="L152" s="55">
        <v>6.3100129078954552</v>
      </c>
      <c r="M152" s="30"/>
      <c r="N152" s="67">
        <v>2.2021145488746171E-2</v>
      </c>
      <c r="O152" s="55">
        <v>0.7168298795769914</v>
      </c>
      <c r="P152" s="55">
        <v>1.4365295950661803</v>
      </c>
      <c r="Q152" s="55">
        <v>3.1460178584073488</v>
      </c>
      <c r="R152" s="55">
        <v>2.4831772642207652</v>
      </c>
    </row>
    <row r="153" spans="2:18" s="15" customFormat="1" ht="15" customHeight="1">
      <c r="B153" s="54" t="s">
        <v>28</v>
      </c>
      <c r="C153" s="54"/>
      <c r="D153" s="55">
        <v>38.709322886760901</v>
      </c>
      <c r="E153" s="55">
        <v>24.658957490518432</v>
      </c>
      <c r="F153" s="55">
        <v>14.050365396242469</v>
      </c>
      <c r="G153" s="30"/>
      <c r="H153" s="55">
        <v>0.34820322180916974</v>
      </c>
      <c r="I153" s="55">
        <v>0.67235944742760123</v>
      </c>
      <c r="J153" s="55">
        <v>3.6990269260155446</v>
      </c>
      <c r="K153" s="55">
        <v>6.6316908163509316</v>
      </c>
      <c r="L153" s="55">
        <v>13.307677078915184</v>
      </c>
      <c r="M153" s="30"/>
      <c r="N153" s="67">
        <v>0.34434390607770649</v>
      </c>
      <c r="O153" s="55">
        <v>1.74216027874564E-3</v>
      </c>
      <c r="P153" s="55">
        <v>2.335075493612079</v>
      </c>
      <c r="Q153" s="55">
        <v>4.0812984549475653</v>
      </c>
      <c r="R153" s="55">
        <v>7.2879053813263726</v>
      </c>
    </row>
    <row r="154" spans="2:18" s="15" customFormat="1" ht="15" customHeight="1">
      <c r="B154" s="54" t="s">
        <v>29</v>
      </c>
      <c r="C154" s="54"/>
      <c r="D154" s="55">
        <v>6.0908362586483955</v>
      </c>
      <c r="E154" s="55">
        <v>4.4085212973455867</v>
      </c>
      <c r="F154" s="55">
        <v>1.6823149613028086</v>
      </c>
      <c r="G154" s="30"/>
      <c r="H154" s="69" t="s">
        <v>199</v>
      </c>
      <c r="I154" s="55">
        <v>0.67209876543209879</v>
      </c>
      <c r="J154" s="55">
        <v>2.3812915187535544</v>
      </c>
      <c r="K154" s="55">
        <v>1.3497496503637294</v>
      </c>
      <c r="L154" s="55">
        <v>5.3813627962044901E-3</v>
      </c>
      <c r="M154" s="30"/>
      <c r="N154" s="69" t="s">
        <v>199</v>
      </c>
      <c r="O154" s="55">
        <v>0.33565621370499416</v>
      </c>
      <c r="P154" s="55">
        <v>1.0023228803716608</v>
      </c>
      <c r="Q154" s="55">
        <v>6.3188238449530297E-3</v>
      </c>
      <c r="R154" s="55">
        <v>0.3380170433812007</v>
      </c>
    </row>
    <row r="155" spans="2:18" s="15" customFormat="1" ht="15" customHeight="1">
      <c r="B155" s="54" t="s">
        <v>30</v>
      </c>
      <c r="C155" s="54"/>
      <c r="D155" s="55">
        <v>15.8996207719598</v>
      </c>
      <c r="E155" s="55">
        <v>10.496332071594187</v>
      </c>
      <c r="F155" s="55">
        <v>5.4032887003656134</v>
      </c>
      <c r="G155" s="30"/>
      <c r="H155" s="55">
        <v>2.3733220121883742</v>
      </c>
      <c r="I155" s="55">
        <v>1.3457065491761899</v>
      </c>
      <c r="J155" s="55">
        <v>1.7066212396481157</v>
      </c>
      <c r="K155" s="55">
        <v>2.3706911078968109</v>
      </c>
      <c r="L155" s="55">
        <v>2.6999911626846962</v>
      </c>
      <c r="M155" s="30"/>
      <c r="N155" s="67">
        <v>4.060306804177209</v>
      </c>
      <c r="O155" s="55">
        <v>5.8072009291520999E-4</v>
      </c>
      <c r="P155" s="55">
        <v>5.8072009291520999E-4</v>
      </c>
      <c r="Q155" s="55">
        <v>0.67249976168485326</v>
      </c>
      <c r="R155" s="55">
        <v>0.66932069431772068</v>
      </c>
    </row>
    <row r="156" spans="2:18" s="15" customFormat="1" ht="15" customHeight="1">
      <c r="B156" s="54" t="s">
        <v>31</v>
      </c>
      <c r="C156" s="54"/>
      <c r="D156" s="55">
        <v>164.29444726848334</v>
      </c>
      <c r="E156" s="55">
        <v>83.000556196516982</v>
      </c>
      <c r="F156" s="55">
        <v>81.293891071966343</v>
      </c>
      <c r="G156" s="30"/>
      <c r="H156" s="55">
        <v>0.16666666666666666</v>
      </c>
      <c r="I156" s="69" t="s">
        <v>199</v>
      </c>
      <c r="J156" s="55">
        <v>2.3331257344300815</v>
      </c>
      <c r="K156" s="55">
        <v>13.620595882985754</v>
      </c>
      <c r="L156" s="55">
        <v>66.880167912434487</v>
      </c>
      <c r="M156" s="30"/>
      <c r="N156" s="67">
        <v>0.33508464681844724</v>
      </c>
      <c r="O156" s="55">
        <v>5.8072009291520999E-4</v>
      </c>
      <c r="P156" s="55">
        <v>2.4736825719447668</v>
      </c>
      <c r="Q156" s="55">
        <v>12.648870514436666</v>
      </c>
      <c r="R156" s="55">
        <v>65.835672618673541</v>
      </c>
    </row>
    <row r="157" spans="2:18" s="15" customFormat="1" ht="15" customHeight="1">
      <c r="B157" s="54" t="s">
        <v>32</v>
      </c>
      <c r="C157" s="54"/>
      <c r="D157" s="55">
        <v>1.0477427309407275</v>
      </c>
      <c r="E157" s="55">
        <v>0.36897714825382477</v>
      </c>
      <c r="F157" s="55">
        <v>0.67876558268690257</v>
      </c>
      <c r="G157" s="30"/>
      <c r="H157" s="55">
        <v>0.33828996282527873</v>
      </c>
      <c r="I157" s="55">
        <v>1.2391573729863699E-3</v>
      </c>
      <c r="J157" s="69" t="s">
        <v>199</v>
      </c>
      <c r="K157" s="55">
        <v>4.46737281987508E-3</v>
      </c>
      <c r="L157" s="55">
        <v>2.4980655235684629E-2</v>
      </c>
      <c r="M157" s="30"/>
      <c r="N157" s="67">
        <v>0.34259259259259256</v>
      </c>
      <c r="O157" s="55">
        <v>5.8072009291520999E-4</v>
      </c>
      <c r="P157" s="55">
        <v>5.8072009291520999E-4</v>
      </c>
      <c r="Q157" s="55">
        <v>0.33389558669288871</v>
      </c>
      <c r="R157" s="55">
        <v>1.1159632155908E-3</v>
      </c>
    </row>
    <row r="158" spans="2:18" s="15" customFormat="1" ht="15" customHeight="1">
      <c r="B158" s="54" t="s">
        <v>33</v>
      </c>
      <c r="C158" s="54"/>
      <c r="D158" s="55">
        <v>47.323725153729441</v>
      </c>
      <c r="E158" s="55">
        <v>27.597975813330173</v>
      </c>
      <c r="F158" s="55">
        <v>19.725749340399268</v>
      </c>
      <c r="G158" s="30"/>
      <c r="H158" s="55">
        <v>1.3808702668369455</v>
      </c>
      <c r="I158" s="55">
        <v>0.33679930240029371</v>
      </c>
      <c r="J158" s="55">
        <v>3.0313600689999638</v>
      </c>
      <c r="K158" s="55">
        <v>9.357658692414061</v>
      </c>
      <c r="L158" s="55">
        <v>13.491287482678908</v>
      </c>
      <c r="M158" s="30"/>
      <c r="N158" s="67">
        <v>1.3513491600181615</v>
      </c>
      <c r="O158" s="55">
        <v>5.8072009291520999E-4</v>
      </c>
      <c r="P158" s="55">
        <v>1.5092387287509241</v>
      </c>
      <c r="Q158" s="55">
        <v>3.7251724425823656</v>
      </c>
      <c r="R158" s="55">
        <v>13.139408288954902</v>
      </c>
    </row>
    <row r="159" spans="2:18" s="15" customFormat="1" ht="15" customHeight="1">
      <c r="B159" s="54" t="s">
        <v>34</v>
      </c>
      <c r="C159" s="54"/>
      <c r="D159" s="55">
        <v>1.0017344541275821</v>
      </c>
      <c r="E159" s="55">
        <v>1.0012236979569737</v>
      </c>
      <c r="F159" s="55">
        <v>5.1075617060833997E-4</v>
      </c>
      <c r="G159" s="30"/>
      <c r="H159" s="69" t="s">
        <v>199</v>
      </c>
      <c r="I159" s="69" t="s">
        <v>199</v>
      </c>
      <c r="J159" s="55">
        <v>0.66740385796780932</v>
      </c>
      <c r="K159" s="55">
        <v>0.33351407346665513</v>
      </c>
      <c r="L159" s="55">
        <v>3.0576652250917E-4</v>
      </c>
      <c r="M159" s="30"/>
      <c r="N159" s="69" t="s">
        <v>199</v>
      </c>
      <c r="O159" s="69" t="s">
        <v>199</v>
      </c>
      <c r="P159" s="69" t="s">
        <v>199</v>
      </c>
      <c r="Q159" s="55">
        <v>2.5537808530416998E-4</v>
      </c>
      <c r="R159" s="55">
        <v>2.5537808530416998E-4</v>
      </c>
    </row>
    <row r="160" spans="2:18" s="15" customFormat="1" ht="15" customHeight="1">
      <c r="B160" s="54" t="s">
        <v>35</v>
      </c>
      <c r="C160" s="54"/>
      <c r="D160" s="69" t="s">
        <v>199</v>
      </c>
      <c r="E160" s="69" t="s">
        <v>199</v>
      </c>
      <c r="F160" s="69" t="s">
        <v>199</v>
      </c>
      <c r="G160" s="30"/>
      <c r="H160" s="69" t="s">
        <v>199</v>
      </c>
      <c r="I160" s="69" t="s">
        <v>199</v>
      </c>
      <c r="J160" s="69" t="s">
        <v>199</v>
      </c>
      <c r="K160" s="69" t="s">
        <v>199</v>
      </c>
      <c r="L160" s="69" t="s">
        <v>199</v>
      </c>
      <c r="M160" s="30"/>
      <c r="N160" s="69" t="s">
        <v>199</v>
      </c>
      <c r="O160" s="69" t="s">
        <v>199</v>
      </c>
      <c r="P160" s="69" t="s">
        <v>199</v>
      </c>
      <c r="Q160" s="69" t="s">
        <v>199</v>
      </c>
      <c r="R160" s="69" t="s">
        <v>199</v>
      </c>
    </row>
    <row r="161" spans="2:18" s="15" customFormat="1" ht="15" customHeight="1">
      <c r="B161" s="35" t="s">
        <v>41</v>
      </c>
      <c r="C161" s="35"/>
      <c r="D161" s="22">
        <v>736.75282895513283</v>
      </c>
      <c r="E161" s="22">
        <v>524.36214272692268</v>
      </c>
      <c r="F161" s="22">
        <v>212.39068622821009</v>
      </c>
      <c r="G161" s="30"/>
      <c r="H161" s="22">
        <v>1.4120751622425303</v>
      </c>
      <c r="I161" s="22">
        <v>48.602291064298498</v>
      </c>
      <c r="J161" s="22">
        <v>210.87554321712207</v>
      </c>
      <c r="K161" s="22">
        <v>196.32735564811148</v>
      </c>
      <c r="L161" s="22">
        <v>67.144877635148106</v>
      </c>
      <c r="M161" s="30"/>
      <c r="N161" s="66">
        <v>3.1811798663812674</v>
      </c>
      <c r="O161" s="22">
        <v>19.089430894308943</v>
      </c>
      <c r="P161" s="22">
        <v>76.978319783197847</v>
      </c>
      <c r="Q161" s="22">
        <v>85.778522801681731</v>
      </c>
      <c r="R161" s="22">
        <v>27.363232882640268</v>
      </c>
    </row>
    <row r="162" spans="2:18" s="15" customFormat="1" ht="15" customHeight="1">
      <c r="B162" s="54" t="s">
        <v>36</v>
      </c>
      <c r="C162" s="54"/>
      <c r="D162" s="55">
        <v>687.88833810773542</v>
      </c>
      <c r="E162" s="55">
        <v>487.88901673946822</v>
      </c>
      <c r="F162" s="55">
        <v>199.99932136826718</v>
      </c>
      <c r="G162" s="30"/>
      <c r="H162" s="55">
        <v>0.70429133079696149</v>
      </c>
      <c r="I162" s="55">
        <v>44.564229657166457</v>
      </c>
      <c r="J162" s="55">
        <v>193.8741714750096</v>
      </c>
      <c r="K162" s="55">
        <v>185.27189497132875</v>
      </c>
      <c r="L162" s="55">
        <v>63.474429305166417</v>
      </c>
      <c r="M162" s="30"/>
      <c r="N162" s="67">
        <v>2.1313809431147437</v>
      </c>
      <c r="O162" s="55">
        <v>18.418699186991869</v>
      </c>
      <c r="P162" s="55">
        <v>71.640921409214101</v>
      </c>
      <c r="Q162" s="55">
        <v>81.778471540660618</v>
      </c>
      <c r="R162" s="55">
        <v>26.029848288285816</v>
      </c>
    </row>
    <row r="163" spans="2:18" s="15" customFormat="1" ht="15" customHeight="1">
      <c r="B163" s="54" t="s">
        <v>37</v>
      </c>
      <c r="C163" s="54"/>
      <c r="D163" s="55">
        <v>48.86449084739742</v>
      </c>
      <c r="E163" s="55">
        <v>36.473125987454516</v>
      </c>
      <c r="F163" s="55">
        <v>12.391364859942907</v>
      </c>
      <c r="G163" s="30"/>
      <c r="H163" s="55">
        <v>0.70778383144556878</v>
      </c>
      <c r="I163" s="55">
        <v>4.03806140713204</v>
      </c>
      <c r="J163" s="55">
        <v>17.001371742112482</v>
      </c>
      <c r="K163" s="55">
        <v>11.055460676782728</v>
      </c>
      <c r="L163" s="55">
        <v>3.6704483299816957</v>
      </c>
      <c r="M163" s="30"/>
      <c r="N163" s="67">
        <v>1.0497989232665239</v>
      </c>
      <c r="O163" s="55">
        <v>0.67073170731707321</v>
      </c>
      <c r="P163" s="55">
        <v>5.3373983739837394</v>
      </c>
      <c r="Q163" s="55">
        <v>4.0000512610211194</v>
      </c>
      <c r="R163" s="55">
        <v>1.3333845943544531</v>
      </c>
    </row>
    <row r="164" spans="2:18" s="15" customFormat="1" ht="15" customHeight="1">
      <c r="B164" s="35" t="s">
        <v>42</v>
      </c>
      <c r="C164" s="35"/>
      <c r="D164" s="22">
        <v>13.649386967323169</v>
      </c>
      <c r="E164" s="22">
        <v>7.0150809806869816</v>
      </c>
      <c r="F164" s="22">
        <v>6.6343059866361873</v>
      </c>
      <c r="G164" s="30"/>
      <c r="H164" s="68" t="s">
        <v>199</v>
      </c>
      <c r="I164" s="22">
        <v>0.3367901234567901</v>
      </c>
      <c r="J164" s="22">
        <v>0.66666666666666663</v>
      </c>
      <c r="K164" s="22">
        <v>1.3333333333333333</v>
      </c>
      <c r="L164" s="22">
        <v>4.6782908572301913</v>
      </c>
      <c r="M164" s="30"/>
      <c r="N164" s="68" t="s">
        <v>199</v>
      </c>
      <c r="O164" s="22">
        <v>5.8072009291520999E-4</v>
      </c>
      <c r="P164" s="22">
        <v>0.33391405342624858</v>
      </c>
      <c r="Q164" s="22">
        <v>1.0016108579146838</v>
      </c>
      <c r="R164" s="22">
        <v>5.2982003552023391</v>
      </c>
    </row>
    <row r="165" spans="2:18" s="15" customFormat="1" ht="15" customHeight="1">
      <c r="B165" s="54" t="s">
        <v>38</v>
      </c>
      <c r="C165" s="54"/>
      <c r="D165" s="55">
        <v>13.649386967323169</v>
      </c>
      <c r="E165" s="55">
        <v>7.0150809806869816</v>
      </c>
      <c r="F165" s="55">
        <v>6.6343059866361873</v>
      </c>
      <c r="G165" s="30"/>
      <c r="H165" s="69" t="s">
        <v>199</v>
      </c>
      <c r="I165" s="55">
        <v>0.3367901234567901</v>
      </c>
      <c r="J165" s="55">
        <v>0.66666666666666663</v>
      </c>
      <c r="K165" s="55">
        <v>1.3333333333333333</v>
      </c>
      <c r="L165" s="55">
        <v>4.6782908572301913</v>
      </c>
      <c r="M165" s="30"/>
      <c r="N165" s="69" t="s">
        <v>199</v>
      </c>
      <c r="O165" s="55">
        <v>5.8072009291520999E-4</v>
      </c>
      <c r="P165" s="55">
        <v>0.33391405342624858</v>
      </c>
      <c r="Q165" s="55">
        <v>1.0016108579146838</v>
      </c>
      <c r="R165" s="55">
        <v>5.2982003552023391</v>
      </c>
    </row>
    <row r="166" spans="2:18" s="15" customFormat="1" ht="15" customHeight="1">
      <c r="B166" s="54" t="s">
        <v>39</v>
      </c>
      <c r="C166" s="54"/>
      <c r="D166" s="69" t="s">
        <v>199</v>
      </c>
      <c r="E166" s="69" t="s">
        <v>199</v>
      </c>
      <c r="F166" s="69" t="s">
        <v>199</v>
      </c>
      <c r="G166" s="30"/>
      <c r="H166" s="69" t="s">
        <v>199</v>
      </c>
      <c r="I166" s="69" t="s">
        <v>199</v>
      </c>
      <c r="J166" s="69" t="s">
        <v>199</v>
      </c>
      <c r="K166" s="69" t="s">
        <v>199</v>
      </c>
      <c r="L166" s="69" t="s">
        <v>199</v>
      </c>
      <c r="M166" s="30"/>
      <c r="N166" s="69" t="s">
        <v>199</v>
      </c>
      <c r="O166" s="69" t="s">
        <v>199</v>
      </c>
      <c r="P166" s="69" t="s">
        <v>199</v>
      </c>
      <c r="Q166" s="69" t="s">
        <v>199</v>
      </c>
      <c r="R166" s="69" t="s">
        <v>199</v>
      </c>
    </row>
    <row r="167" spans="2:18" s="15" customFormat="1" ht="15" customHeight="1">
      <c r="B167" s="70" t="s">
        <v>195</v>
      </c>
      <c r="C167" s="70"/>
      <c r="D167" s="69" t="s">
        <v>199</v>
      </c>
      <c r="E167" s="69" t="s">
        <v>199</v>
      </c>
      <c r="F167" s="69" t="s">
        <v>199</v>
      </c>
      <c r="H167" s="69" t="s">
        <v>199</v>
      </c>
      <c r="I167" s="69" t="s">
        <v>199</v>
      </c>
      <c r="J167" s="69" t="s">
        <v>199</v>
      </c>
      <c r="K167" s="69" t="s">
        <v>199</v>
      </c>
      <c r="L167" s="69" t="s">
        <v>199</v>
      </c>
      <c r="N167" s="69" t="s">
        <v>199</v>
      </c>
      <c r="O167" s="69" t="s">
        <v>199</v>
      </c>
      <c r="P167" s="69" t="s">
        <v>199</v>
      </c>
      <c r="Q167" s="69" t="s">
        <v>199</v>
      </c>
      <c r="R167" s="69" t="s">
        <v>199</v>
      </c>
    </row>
    <row r="168" spans="2:18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</sheetData>
  <mergeCells count="5">
    <mergeCell ref="B7:B8"/>
    <mergeCell ref="D7:F7"/>
    <mergeCell ref="H7:L7"/>
    <mergeCell ref="N7:R7"/>
    <mergeCell ref="C7:C8"/>
  </mergeCells>
  <pageMargins left="0.7" right="0.7" top="0.75" bottom="0.75" header="0.3" footer="0.3"/>
  <pageSetup paperSize="9" scale="46" orientation="portrait" horizontalDpi="90" verticalDpi="90" r:id="rId1"/>
  <rowBreaks count="2" manualBreakCount="2">
    <brk id="72" max="14" man="1"/>
    <brk id="10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DALY</vt:lpstr>
      <vt:lpstr> YLD</vt:lpstr>
      <vt:lpstr> YLL</vt:lpstr>
      <vt:lpstr>Deaths</vt:lpstr>
      <vt:lpstr>Deaths!Print_Area</vt:lpstr>
    </vt:vector>
  </TitlesOfParts>
  <Company>NHS 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SBoD study team</dc:creator>
  <cp:lastModifiedBy>eilidf01</cp:lastModifiedBy>
  <dcterms:created xsi:type="dcterms:W3CDTF">2017-05-26T10:24:27Z</dcterms:created>
  <dcterms:modified xsi:type="dcterms:W3CDTF">2019-10-03T16:55:22Z</dcterms:modified>
</cp:coreProperties>
</file>